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nte\Desktop\QNet Golden Files\"/>
    </mc:Choice>
  </mc:AlternateContent>
  <bookViews>
    <workbookView xWindow="0" yWindow="0" windowWidth="14510" windowHeight="4420"/>
  </bookViews>
  <sheets>
    <sheet name="Angle Acceptance" sheetId="1" r:id="rId1"/>
    <sheet name="Histograms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  <c r="F80" i="1"/>
  <c r="E85" i="1" l="1"/>
  <c r="E86" i="1" s="1"/>
  <c r="E87" i="1" s="1"/>
  <c r="E88" i="1" s="1"/>
  <c r="E89" i="1" s="1"/>
  <c r="E90" i="1" s="1"/>
  <c r="E91" i="1" s="1"/>
  <c r="E92" i="1" s="1"/>
  <c r="E93" i="1" s="1"/>
  <c r="I85" i="1"/>
  <c r="I86" i="1" s="1"/>
  <c r="I87" i="1" s="1"/>
  <c r="I88" i="1" s="1"/>
  <c r="I89" i="1" s="1"/>
  <c r="I90" i="1" s="1"/>
  <c r="I91" i="1" s="1"/>
  <c r="I92" i="1" s="1"/>
  <c r="H85" i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G86" i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85" i="1"/>
  <c r="F85" i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D86" i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85" i="1"/>
  <c r="C85" i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K86" i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85" i="1"/>
  <c r="K76" i="1" l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41" i="1" l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40" i="1"/>
  <c r="I80" i="1" l="1"/>
  <c r="I79" i="1"/>
  <c r="K80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12" i="1"/>
  <c r="K79" i="1" s="1"/>
  <c r="D79" i="1" l="1"/>
  <c r="E79" i="1"/>
  <c r="G79" i="1"/>
  <c r="H79" i="1"/>
  <c r="D80" i="1"/>
  <c r="E80" i="1"/>
  <c r="G80" i="1"/>
  <c r="H80" i="1"/>
  <c r="C80" i="1"/>
  <c r="C79" i="1"/>
</calcChain>
</file>

<file path=xl/sharedStrings.xml><?xml version="1.0" encoding="utf-8"?>
<sst xmlns="http://schemas.openxmlformats.org/spreadsheetml/2006/main" count="146" uniqueCount="99">
  <si>
    <t>1-2</t>
  </si>
  <si>
    <t>1-3</t>
  </si>
  <si>
    <t>1-4</t>
  </si>
  <si>
    <t>2-3</t>
  </si>
  <si>
    <t>2-4</t>
  </si>
  <si>
    <t>3-4</t>
  </si>
  <si>
    <t>Angle of Acceptance and Events</t>
  </si>
  <si>
    <t>24-hour files only</t>
  </si>
  <si>
    <t>Date</t>
  </si>
  <si>
    <t>DAQ</t>
  </si>
  <si>
    <t>Number of Events for (Counter Pair) Angle of Acceptance</t>
  </si>
  <si>
    <t>(2-4)  33.7⁰</t>
  </si>
  <si>
    <t>(1-3)   17.6⁰</t>
  </si>
  <si>
    <t>(1-4)  17.3⁰</t>
  </si>
  <si>
    <t>(2-3)  33.8⁰</t>
  </si>
  <si>
    <t>(3-4)  166.8⁰</t>
  </si>
  <si>
    <t>Channel pair</t>
  </si>
  <si>
    <t>Separation (meters)</t>
  </si>
  <si>
    <t>13.Sept.2019</t>
  </si>
  <si>
    <t>14.Sept.2019</t>
  </si>
  <si>
    <t>15.Sept.2020</t>
  </si>
  <si>
    <t>17.Sept.2019</t>
  </si>
  <si>
    <t>18.Sept.2019</t>
  </si>
  <si>
    <t>20.Sept.2019</t>
  </si>
  <si>
    <t>21.Sept.2019</t>
  </si>
  <si>
    <t>22.Sept.2019</t>
  </si>
  <si>
    <t>NOT corrected for pressure</t>
  </si>
  <si>
    <t>24.Sept.2019</t>
  </si>
  <si>
    <t>25.Sept.2019</t>
  </si>
  <si>
    <t>27.Sept.2019</t>
  </si>
  <si>
    <t>28.Sept.2019</t>
  </si>
  <si>
    <t>29.Sept.2019</t>
  </si>
  <si>
    <t>30.Sept.2019</t>
  </si>
  <si>
    <t>01.Oct.2019</t>
  </si>
  <si>
    <t>02.Oct.2019</t>
  </si>
  <si>
    <t>03.Oct.2019</t>
  </si>
  <si>
    <t>Angle</t>
  </si>
  <si>
    <t>Average</t>
  </si>
  <si>
    <t>Std Dev</t>
  </si>
  <si>
    <t>06.Oct.2019</t>
  </si>
  <si>
    <t>05.Oct.2019</t>
  </si>
  <si>
    <t>08.Oct.2019</t>
  </si>
  <si>
    <t>09.Oct.2019</t>
  </si>
  <si>
    <t>10.Oct.2019</t>
  </si>
  <si>
    <t>11.Oct.2019</t>
  </si>
  <si>
    <t>12.Oct.2019</t>
  </si>
  <si>
    <t>13.Oct.2019</t>
  </si>
  <si>
    <t>14.Oct.2019</t>
  </si>
  <si>
    <t>15.Oct.2019</t>
  </si>
  <si>
    <t>16.Oct.2019</t>
  </si>
  <si>
    <t>18.Oct.2019</t>
  </si>
  <si>
    <t>19.Oct.2019</t>
  </si>
  <si>
    <t>20.Oct.2019</t>
  </si>
  <si>
    <t>21.Oct.2019</t>
  </si>
  <si>
    <t>22.Oct.2019</t>
  </si>
  <si>
    <t>23.Oct.2019</t>
  </si>
  <si>
    <t>Difference</t>
  </si>
  <si>
    <t>25.Oct.2019</t>
  </si>
  <si>
    <t>26.Oct.2019</t>
  </si>
  <si>
    <t>27.Oct.2019</t>
  </si>
  <si>
    <t>29.Oct.2019</t>
  </si>
  <si>
    <t>30.Oct.2019</t>
  </si>
  <si>
    <t>01.Nov.2019</t>
  </si>
  <si>
    <t>02.Nov.2019</t>
  </si>
  <si>
    <t>03.Nov.2019</t>
  </si>
  <si>
    <t>05.Nov.2019</t>
  </si>
  <si>
    <t>06.Nov.2019</t>
  </si>
  <si>
    <t>08.Nov.2019</t>
  </si>
  <si>
    <t>09.Nov.2019</t>
  </si>
  <si>
    <t>10.Nov.2019</t>
  </si>
  <si>
    <t>11.Nov.2019</t>
  </si>
  <si>
    <t>12.Nov.2019</t>
  </si>
  <si>
    <t>13.Nov.2019</t>
  </si>
  <si>
    <t>15.Nov.2019</t>
  </si>
  <si>
    <t>16.Nov.2019</t>
  </si>
  <si>
    <t>17.Nov.2019</t>
  </si>
  <si>
    <t>18.Nov.2019</t>
  </si>
  <si>
    <t>19.Nov.2019</t>
  </si>
  <si>
    <t>20.Nov.2019</t>
  </si>
  <si>
    <t>21.Nov.2019</t>
  </si>
  <si>
    <t>22.Nov.2019</t>
  </si>
  <si>
    <t>23.Nov.2019</t>
  </si>
  <si>
    <t>24.Nov.2019</t>
  </si>
  <si>
    <t>26.Nov.2019</t>
  </si>
  <si>
    <t>27.Nov.2019</t>
  </si>
  <si>
    <t>28.Nov.2019</t>
  </si>
  <si>
    <t>29.Nov.2019</t>
  </si>
  <si>
    <t>30.Nov.2019</t>
  </si>
  <si>
    <t>Column E - I</t>
  </si>
  <si>
    <r>
      <t>(1-2)  35.0</t>
    </r>
    <r>
      <rPr>
        <b/>
        <sz val="11"/>
        <color theme="1"/>
        <rFont val="Calibri"/>
        <family val="2"/>
      </rPr>
      <t>⁰</t>
    </r>
  </si>
  <si>
    <r>
      <t>17.3</t>
    </r>
    <r>
      <rPr>
        <b/>
        <sz val="11"/>
        <color theme="1"/>
        <rFont val="Calibri"/>
        <family val="2"/>
      </rPr>
      <t>⁰</t>
    </r>
  </si>
  <si>
    <r>
      <t>angle acceptance = tan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((side/2)/(channel separation/2))*2</t>
    </r>
  </si>
  <si>
    <r>
      <t>angle acceptance = tan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((0.26/2)/(channel separation/2))*2</t>
    </r>
  </si>
  <si>
    <t>1-2-3-4</t>
  </si>
  <si>
    <t>More</t>
  </si>
  <si>
    <t>Frequency</t>
  </si>
  <si>
    <t>2 - 4</t>
  </si>
  <si>
    <t>(1-4) -1234</t>
  </si>
  <si>
    <t>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</si>
</sst>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1" fontId="0" fillId="0" borderId="1" xfId="0" applyNumberFormat="1" applyBorder="1"/>
    <xf numFmtId="0" fontId="0" fillId="0" borderId="7" xfId="0" applyBorder="1"/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8" xfId="0" applyFill="1" applyBorder="1" applyAlignment="1"/>
    <xf numFmtId="0" fontId="5" fillId="0" borderId="9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" fontId="0" fillId="0" borderId="0" xfId="0" applyNumberForma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Events versus Angle of Acceptance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'Angle Acceptance'!$C$78:$I$78</c:f>
              <c:numCache>
                <c:formatCode>General</c:formatCode>
                <c:ptCount val="7"/>
                <c:pt idx="0">
                  <c:v>35</c:v>
                </c:pt>
                <c:pt idx="1">
                  <c:v>17.600000000000001</c:v>
                </c:pt>
                <c:pt idx="2">
                  <c:v>17.3</c:v>
                </c:pt>
                <c:pt idx="3">
                  <c:v>33.799999999999997</c:v>
                </c:pt>
                <c:pt idx="4">
                  <c:v>33.700000000000003</c:v>
                </c:pt>
                <c:pt idx="5">
                  <c:v>166.8</c:v>
                </c:pt>
                <c:pt idx="6">
                  <c:v>17.3</c:v>
                </c:pt>
              </c:numCache>
            </c:numRef>
          </c:xVal>
          <c:yVal>
            <c:numRef>
              <c:f>'Angle Acceptance'!$C$79:$I$79</c:f>
              <c:numCache>
                <c:formatCode>0</c:formatCode>
                <c:ptCount val="7"/>
                <c:pt idx="0">
                  <c:v>56525.428571428572</c:v>
                </c:pt>
                <c:pt idx="1">
                  <c:v>19096.035714285714</c:v>
                </c:pt>
                <c:pt idx="2">
                  <c:v>17605.035714285714</c:v>
                </c:pt>
                <c:pt idx="3">
                  <c:v>81159.571428571435</c:v>
                </c:pt>
                <c:pt idx="4">
                  <c:v>72003.321428571435</c:v>
                </c:pt>
                <c:pt idx="5">
                  <c:v>844404.75</c:v>
                </c:pt>
                <c:pt idx="6">
                  <c:v>15273.964285714286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191248"/>
        <c:axId val="526190856"/>
      </c:scatterChart>
      <c:valAx>
        <c:axId val="526191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Angle of Acceptence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190856"/>
        <c:crosses val="autoZero"/>
        <c:crossBetween val="midCat"/>
      </c:valAx>
      <c:valAx>
        <c:axId val="526190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Events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191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Frequency versus Events 1-2 </a:t>
            </a:r>
            <a:r>
              <a:rPr lang="en-US" baseline="0"/>
              <a:t> 35⁰</a:t>
            </a:r>
            <a:endParaRPr lang="en-US"/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Histograms!$B$1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Histograms!$A$2:$A$14</c:f>
              <c:strCache>
                <c:ptCount val="13"/>
                <c:pt idx="0">
                  <c:v>55400</c:v>
                </c:pt>
                <c:pt idx="1">
                  <c:v>55800</c:v>
                </c:pt>
                <c:pt idx="2">
                  <c:v>56200</c:v>
                </c:pt>
                <c:pt idx="3">
                  <c:v>56600</c:v>
                </c:pt>
                <c:pt idx="4">
                  <c:v>57000</c:v>
                </c:pt>
                <c:pt idx="5">
                  <c:v>57400</c:v>
                </c:pt>
                <c:pt idx="6">
                  <c:v>57800</c:v>
                </c:pt>
                <c:pt idx="7">
                  <c:v>58200</c:v>
                </c:pt>
                <c:pt idx="8">
                  <c:v>58600</c:v>
                </c:pt>
                <c:pt idx="9">
                  <c:v>59000</c:v>
                </c:pt>
                <c:pt idx="10">
                  <c:v>59400</c:v>
                </c:pt>
                <c:pt idx="11">
                  <c:v>59800</c:v>
                </c:pt>
                <c:pt idx="12">
                  <c:v>More</c:v>
                </c:pt>
              </c:strCache>
            </c:strRef>
          </c:cat>
          <c:val>
            <c:numRef>
              <c:f>Histograms!$B$2:$B$14</c:f>
              <c:numCache>
                <c:formatCode>General</c:formatCode>
                <c:ptCount val="13"/>
                <c:pt idx="0">
                  <c:v>1</c:v>
                </c:pt>
                <c:pt idx="1">
                  <c:v>6</c:v>
                </c:pt>
                <c:pt idx="2">
                  <c:v>8</c:v>
                </c:pt>
                <c:pt idx="3">
                  <c:v>5</c:v>
                </c:pt>
                <c:pt idx="4">
                  <c:v>9</c:v>
                </c:pt>
                <c:pt idx="5">
                  <c:v>11</c:v>
                </c:pt>
                <c:pt idx="6">
                  <c:v>10</c:v>
                </c:pt>
                <c:pt idx="7">
                  <c:v>6</c:v>
                </c:pt>
                <c:pt idx="8">
                  <c:v>6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8796360"/>
        <c:axId val="402654792"/>
      </c:barChart>
      <c:catAx>
        <c:axId val="398796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Events per 24 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654792"/>
        <c:crosses val="autoZero"/>
        <c:auto val="1"/>
        <c:lblAlgn val="ctr"/>
        <c:lblOffset val="100"/>
        <c:noMultiLvlLbl val="0"/>
      </c:catAx>
      <c:valAx>
        <c:axId val="402654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796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Frequency versus Events 1-3  17.6⁰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Histograms!$A$20:$A$35</c:f>
              <c:strCache>
                <c:ptCount val="16"/>
                <c:pt idx="0">
                  <c:v>18600</c:v>
                </c:pt>
                <c:pt idx="1">
                  <c:v>18700</c:v>
                </c:pt>
                <c:pt idx="2">
                  <c:v>18800</c:v>
                </c:pt>
                <c:pt idx="3">
                  <c:v>18900</c:v>
                </c:pt>
                <c:pt idx="4">
                  <c:v>19000</c:v>
                </c:pt>
                <c:pt idx="5">
                  <c:v>19100</c:v>
                </c:pt>
                <c:pt idx="6">
                  <c:v>19200</c:v>
                </c:pt>
                <c:pt idx="7">
                  <c:v>19300</c:v>
                </c:pt>
                <c:pt idx="8">
                  <c:v>19400</c:v>
                </c:pt>
                <c:pt idx="9">
                  <c:v>19500</c:v>
                </c:pt>
                <c:pt idx="10">
                  <c:v>19600</c:v>
                </c:pt>
                <c:pt idx="11">
                  <c:v>19700</c:v>
                </c:pt>
                <c:pt idx="12">
                  <c:v>19800</c:v>
                </c:pt>
                <c:pt idx="13">
                  <c:v>19900</c:v>
                </c:pt>
                <c:pt idx="14">
                  <c:v>20000</c:v>
                </c:pt>
                <c:pt idx="15">
                  <c:v>More</c:v>
                </c:pt>
              </c:strCache>
            </c:strRef>
          </c:cat>
          <c:val>
            <c:numRef>
              <c:f>Histograms!$B$20:$B$35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  <c:pt idx="12">
                  <c:v>4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2659104"/>
        <c:axId val="402657928"/>
      </c:barChart>
      <c:catAx>
        <c:axId val="402659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Events per 24 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657928"/>
        <c:crosses val="autoZero"/>
        <c:auto val="1"/>
        <c:lblAlgn val="ctr"/>
        <c:lblOffset val="100"/>
        <c:noMultiLvlLbl val="0"/>
      </c:catAx>
      <c:valAx>
        <c:axId val="402657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659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Frequency versus Events 2-3   33.8⁰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Histograms!$A$58:$A$73</c:f>
              <c:strCache>
                <c:ptCount val="16"/>
                <c:pt idx="0">
                  <c:v>17100</c:v>
                </c:pt>
                <c:pt idx="1">
                  <c:v>17200</c:v>
                </c:pt>
                <c:pt idx="2">
                  <c:v>17300</c:v>
                </c:pt>
                <c:pt idx="3">
                  <c:v>17400</c:v>
                </c:pt>
                <c:pt idx="4">
                  <c:v>17500</c:v>
                </c:pt>
                <c:pt idx="5">
                  <c:v>17600</c:v>
                </c:pt>
                <c:pt idx="6">
                  <c:v>17700</c:v>
                </c:pt>
                <c:pt idx="7">
                  <c:v>17800</c:v>
                </c:pt>
                <c:pt idx="8">
                  <c:v>17900</c:v>
                </c:pt>
                <c:pt idx="9">
                  <c:v>18000</c:v>
                </c:pt>
                <c:pt idx="10">
                  <c:v>18100</c:v>
                </c:pt>
                <c:pt idx="11">
                  <c:v>18200</c:v>
                </c:pt>
                <c:pt idx="12">
                  <c:v>18300</c:v>
                </c:pt>
                <c:pt idx="13">
                  <c:v>18400</c:v>
                </c:pt>
                <c:pt idx="14">
                  <c:v>18500</c:v>
                </c:pt>
                <c:pt idx="15">
                  <c:v>More</c:v>
                </c:pt>
              </c:strCache>
            </c:strRef>
          </c:cat>
          <c:val>
            <c:numRef>
              <c:f>Histograms!$B$58:$B$73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7</c:v>
                </c:pt>
                <c:pt idx="5">
                  <c:v>10</c:v>
                </c:pt>
                <c:pt idx="6">
                  <c:v>6</c:v>
                </c:pt>
                <c:pt idx="7">
                  <c:v>8</c:v>
                </c:pt>
                <c:pt idx="8">
                  <c:v>9</c:v>
                </c:pt>
                <c:pt idx="9">
                  <c:v>6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2657536"/>
        <c:axId val="400443392"/>
      </c:barChart>
      <c:catAx>
        <c:axId val="402657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Events per 24 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443392"/>
        <c:crosses val="autoZero"/>
        <c:auto val="1"/>
        <c:lblAlgn val="ctr"/>
        <c:lblOffset val="100"/>
        <c:noMultiLvlLbl val="0"/>
      </c:catAx>
      <c:valAx>
        <c:axId val="40044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657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Frequency versus Events 3-4   166.8⁰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Histograms!$B$95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Histograms!$A$96:$A$109</c:f>
              <c:strCache>
                <c:ptCount val="14"/>
                <c:pt idx="0">
                  <c:v>839000</c:v>
                </c:pt>
                <c:pt idx="1">
                  <c:v>843000</c:v>
                </c:pt>
                <c:pt idx="2">
                  <c:v>847000</c:v>
                </c:pt>
                <c:pt idx="3">
                  <c:v>851000</c:v>
                </c:pt>
                <c:pt idx="4">
                  <c:v>855000</c:v>
                </c:pt>
                <c:pt idx="5">
                  <c:v>859000</c:v>
                </c:pt>
                <c:pt idx="6">
                  <c:v>863000</c:v>
                </c:pt>
                <c:pt idx="7">
                  <c:v>867000</c:v>
                </c:pt>
                <c:pt idx="8">
                  <c:v>871000</c:v>
                </c:pt>
                <c:pt idx="9">
                  <c:v>875000</c:v>
                </c:pt>
                <c:pt idx="10">
                  <c:v>879000</c:v>
                </c:pt>
                <c:pt idx="11">
                  <c:v>883000</c:v>
                </c:pt>
                <c:pt idx="12">
                  <c:v>887000</c:v>
                </c:pt>
                <c:pt idx="13">
                  <c:v>More</c:v>
                </c:pt>
              </c:strCache>
            </c:strRef>
          </c:cat>
          <c:val>
            <c:numRef>
              <c:f>Histograms!$B$96:$B$109</c:f>
              <c:numCache>
                <c:formatCode>General</c:formatCode>
                <c:ptCount val="14"/>
                <c:pt idx="0">
                  <c:v>9</c:v>
                </c:pt>
                <c:pt idx="1">
                  <c:v>6</c:v>
                </c:pt>
                <c:pt idx="2">
                  <c:v>9</c:v>
                </c:pt>
                <c:pt idx="3">
                  <c:v>4</c:v>
                </c:pt>
                <c:pt idx="4">
                  <c:v>8</c:v>
                </c:pt>
                <c:pt idx="5">
                  <c:v>8</c:v>
                </c:pt>
                <c:pt idx="6">
                  <c:v>4</c:v>
                </c:pt>
                <c:pt idx="7">
                  <c:v>8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0438296"/>
        <c:axId val="400439080"/>
      </c:barChart>
      <c:catAx>
        <c:axId val="400438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Evernts per 24 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439080"/>
        <c:crosses val="autoZero"/>
        <c:auto val="1"/>
        <c:lblAlgn val="ctr"/>
        <c:lblOffset val="100"/>
        <c:noMultiLvlLbl val="0"/>
      </c:catAx>
      <c:valAx>
        <c:axId val="400439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438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Frequency versus Events  2-4   33.7⁰ 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Histograms!$B$76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Histograms!$A$77:$A$92</c:f>
              <c:strCache>
                <c:ptCount val="16"/>
                <c:pt idx="0">
                  <c:v>70800</c:v>
                </c:pt>
                <c:pt idx="1">
                  <c:v>71100</c:v>
                </c:pt>
                <c:pt idx="2">
                  <c:v>71400</c:v>
                </c:pt>
                <c:pt idx="3">
                  <c:v>71700</c:v>
                </c:pt>
                <c:pt idx="4">
                  <c:v>72000</c:v>
                </c:pt>
                <c:pt idx="5">
                  <c:v>72300</c:v>
                </c:pt>
                <c:pt idx="6">
                  <c:v>72600</c:v>
                </c:pt>
                <c:pt idx="7">
                  <c:v>72900</c:v>
                </c:pt>
                <c:pt idx="8">
                  <c:v>73200</c:v>
                </c:pt>
                <c:pt idx="9">
                  <c:v>73500</c:v>
                </c:pt>
                <c:pt idx="10">
                  <c:v>73800</c:v>
                </c:pt>
                <c:pt idx="11">
                  <c:v>74100</c:v>
                </c:pt>
                <c:pt idx="12">
                  <c:v>74400</c:v>
                </c:pt>
                <c:pt idx="13">
                  <c:v>74700</c:v>
                </c:pt>
                <c:pt idx="14">
                  <c:v>75000</c:v>
                </c:pt>
                <c:pt idx="15">
                  <c:v>More</c:v>
                </c:pt>
              </c:strCache>
            </c:strRef>
          </c:cat>
          <c:val>
            <c:numRef>
              <c:f>Histograms!$B$77:$B$92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11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4</c:v>
                </c:pt>
                <c:pt idx="8">
                  <c:v>4</c:v>
                </c:pt>
                <c:pt idx="9">
                  <c:v>8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8797536"/>
        <c:axId val="363235480"/>
      </c:barChart>
      <c:catAx>
        <c:axId val="398797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Events per 24 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235480"/>
        <c:crosses val="autoZero"/>
        <c:auto val="1"/>
        <c:lblAlgn val="ctr"/>
        <c:lblOffset val="100"/>
        <c:noMultiLvlLbl val="0"/>
      </c:catAx>
      <c:valAx>
        <c:axId val="363235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797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Frequency versus Events</a:t>
            </a:r>
            <a:r>
              <a:rPr lang="en-US" baseline="0"/>
              <a:t> 1234  17.3⁰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Histograms!$L$38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Histograms!$K$39:$K$47</c:f>
              <c:strCache>
                <c:ptCount val="9"/>
                <c:pt idx="0">
                  <c:v>15000</c:v>
                </c:pt>
                <c:pt idx="1">
                  <c:v>15200</c:v>
                </c:pt>
                <c:pt idx="2">
                  <c:v>15400</c:v>
                </c:pt>
                <c:pt idx="3">
                  <c:v>15600</c:v>
                </c:pt>
                <c:pt idx="4">
                  <c:v>15800</c:v>
                </c:pt>
                <c:pt idx="5">
                  <c:v>16000</c:v>
                </c:pt>
                <c:pt idx="6">
                  <c:v>16200</c:v>
                </c:pt>
                <c:pt idx="7">
                  <c:v>16400</c:v>
                </c:pt>
                <c:pt idx="8">
                  <c:v>More</c:v>
                </c:pt>
              </c:strCache>
            </c:strRef>
          </c:cat>
          <c:val>
            <c:numRef>
              <c:f>Histograms!$L$39:$L$47</c:f>
              <c:numCache>
                <c:formatCode>General</c:formatCode>
                <c:ptCount val="9"/>
                <c:pt idx="0">
                  <c:v>2</c:v>
                </c:pt>
                <c:pt idx="1">
                  <c:v>8</c:v>
                </c:pt>
                <c:pt idx="2">
                  <c:v>23</c:v>
                </c:pt>
                <c:pt idx="3">
                  <c:v>17</c:v>
                </c:pt>
                <c:pt idx="4">
                  <c:v>9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1118696"/>
        <c:axId val="401112424"/>
      </c:barChart>
      <c:catAx>
        <c:axId val="401118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Events per 24 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112424"/>
        <c:crosses val="autoZero"/>
        <c:auto val="1"/>
        <c:lblAlgn val="ctr"/>
        <c:lblOffset val="100"/>
        <c:noMultiLvlLbl val="0"/>
      </c:catAx>
      <c:valAx>
        <c:axId val="401112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118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Frequency versus Events 1-4   17.3⁰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Histograms!$B$38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Histograms!$A$39:$A$48</c:f>
              <c:strCache>
                <c:ptCount val="10"/>
                <c:pt idx="0">
                  <c:v>17200</c:v>
                </c:pt>
                <c:pt idx="1">
                  <c:v>17400</c:v>
                </c:pt>
                <c:pt idx="2">
                  <c:v>17600</c:v>
                </c:pt>
                <c:pt idx="3">
                  <c:v>17800</c:v>
                </c:pt>
                <c:pt idx="4">
                  <c:v>18000</c:v>
                </c:pt>
                <c:pt idx="5">
                  <c:v>18200</c:v>
                </c:pt>
                <c:pt idx="6">
                  <c:v>18400</c:v>
                </c:pt>
                <c:pt idx="7">
                  <c:v>18600</c:v>
                </c:pt>
                <c:pt idx="8">
                  <c:v>18800</c:v>
                </c:pt>
                <c:pt idx="9">
                  <c:v>More</c:v>
                </c:pt>
              </c:strCache>
            </c:strRef>
          </c:cat>
          <c:val>
            <c:numRef>
              <c:f>Histograms!$B$39:$B$48</c:f>
              <c:numCache>
                <c:formatCode>General</c:formatCode>
                <c:ptCount val="10"/>
                <c:pt idx="0">
                  <c:v>1</c:v>
                </c:pt>
                <c:pt idx="1">
                  <c:v>4</c:v>
                </c:pt>
                <c:pt idx="2">
                  <c:v>17</c:v>
                </c:pt>
                <c:pt idx="3">
                  <c:v>14</c:v>
                </c:pt>
                <c:pt idx="4">
                  <c:v>15</c:v>
                </c:pt>
                <c:pt idx="5">
                  <c:v>8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1113992"/>
        <c:axId val="401112816"/>
      </c:barChart>
      <c:catAx>
        <c:axId val="401113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Events per 24 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112816"/>
        <c:crosses val="autoZero"/>
        <c:auto val="1"/>
        <c:lblAlgn val="ctr"/>
        <c:lblOffset val="100"/>
        <c:noMultiLvlLbl val="0"/>
      </c:catAx>
      <c:valAx>
        <c:axId val="40111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113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Frequency versus Event Difference  1-4 and 1234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Histograms!$V$38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Histograms!$U$39:$U$52</c:f>
              <c:strCache>
                <c:ptCount val="14"/>
                <c:pt idx="0">
                  <c:v>1950</c:v>
                </c:pt>
                <c:pt idx="1">
                  <c:v>2000</c:v>
                </c:pt>
                <c:pt idx="2">
                  <c:v>2050</c:v>
                </c:pt>
                <c:pt idx="3">
                  <c:v>2100</c:v>
                </c:pt>
                <c:pt idx="4">
                  <c:v>2150</c:v>
                </c:pt>
                <c:pt idx="5">
                  <c:v>2200</c:v>
                </c:pt>
                <c:pt idx="6">
                  <c:v>2250</c:v>
                </c:pt>
                <c:pt idx="7">
                  <c:v>2300</c:v>
                </c:pt>
                <c:pt idx="8">
                  <c:v>2350</c:v>
                </c:pt>
                <c:pt idx="9">
                  <c:v>2400</c:v>
                </c:pt>
                <c:pt idx="10">
                  <c:v>2450</c:v>
                </c:pt>
                <c:pt idx="11">
                  <c:v>2500</c:v>
                </c:pt>
                <c:pt idx="12">
                  <c:v>2550</c:v>
                </c:pt>
                <c:pt idx="13">
                  <c:v>More</c:v>
                </c:pt>
              </c:strCache>
            </c:strRef>
          </c:cat>
          <c:val>
            <c:numRef>
              <c:f>Histograms!$V$39:$V$52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16</c:v>
                </c:pt>
                <c:pt idx="8">
                  <c:v>14</c:v>
                </c:pt>
                <c:pt idx="9">
                  <c:v>14</c:v>
                </c:pt>
                <c:pt idx="10">
                  <c:v>6</c:v>
                </c:pt>
                <c:pt idx="11">
                  <c:v>6</c:v>
                </c:pt>
                <c:pt idx="12">
                  <c:v>3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1114384"/>
        <c:axId val="401113208"/>
      </c:barChart>
      <c:catAx>
        <c:axId val="401114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Difference Events per 24 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113208"/>
        <c:crosses val="autoZero"/>
        <c:auto val="1"/>
        <c:lblAlgn val="ctr"/>
        <c:lblOffset val="100"/>
        <c:noMultiLvlLbl val="0"/>
      </c:catAx>
      <c:valAx>
        <c:axId val="401113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114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177800</xdr:colOff>
      <xdr:row>0</xdr:row>
      <xdr:rowOff>88900</xdr:rowOff>
    </xdr:from>
    <xdr:to>
      <xdr:col>13</xdr:col>
      <xdr:colOff>0</xdr:colOff>
      <xdr:row>7</xdr:row>
      <xdr:rowOff>69850</xdr:rowOff>
    </xdr:to>
    <xdr:pic>
      <xdr:nvPicPr>
        <xdr:cNvPr id="2" name="Picture 1" descr="https://lh4.googleusercontent.com/7t6QWgB0MO1jkshIQohKc0Q-zGlIVB7XOZWGoRtSin3xJ6LBkypopEf0YgpNaHmhWGfEz0_RyIGS6UeFaFzih9EbPzhWpDjoYILgf4HQw17fMG9GtXdsWlBlUDBTPKBCtmVbybu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7350" y="88900"/>
          <a:ext cx="2317750" cy="1866900"/>
        </a:xfrm>
        <a:prstGeom prst="rect">
          <a:avLst/>
        </a:prstGeom>
        <a:noFill/>
        <a:ln w="15875"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99</xdr:row>
      <xdr:rowOff>113846</xdr:rowOff>
    </xdr:from>
    <xdr:to>
      <xdr:col>11</xdr:col>
      <xdr:colOff>204107</xdr:colOff>
      <xdr:row>131</xdr:row>
      <xdr:rowOff>107723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92075</xdr:colOff>
      <xdr:row>1</xdr:row>
      <xdr:rowOff>25400</xdr:rowOff>
    </xdr:from>
    <xdr:to>
      <xdr:col>9</xdr:col>
      <xdr:colOff>396875</xdr:colOff>
      <xdr:row>16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133350</xdr:colOff>
      <xdr:row>17</xdr:row>
      <xdr:rowOff>177800</xdr:rowOff>
    </xdr:from>
    <xdr:to>
      <xdr:col>9</xdr:col>
      <xdr:colOff>438150</xdr:colOff>
      <xdr:row>32</xdr:row>
      <xdr:rowOff>146050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254000</xdr:colOff>
      <xdr:row>55</xdr:row>
      <xdr:rowOff>177800</xdr:rowOff>
    </xdr:from>
    <xdr:to>
      <xdr:col>9</xdr:col>
      <xdr:colOff>558800</xdr:colOff>
      <xdr:row>70</xdr:row>
      <xdr:rowOff>146050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158750</xdr:colOff>
      <xdr:row>94</xdr:row>
      <xdr:rowOff>6350</xdr:rowOff>
    </xdr:from>
    <xdr:to>
      <xdr:col>9</xdr:col>
      <xdr:colOff>463550</xdr:colOff>
      <xdr:row>108</xdr:row>
      <xdr:rowOff>165100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104775</xdr:colOff>
      <xdr:row>75</xdr:row>
      <xdr:rowOff>50800</xdr:rowOff>
    </xdr:from>
    <xdr:to>
      <xdr:col>9</xdr:col>
      <xdr:colOff>409575</xdr:colOff>
      <xdr:row>90</xdr:row>
      <xdr:rowOff>31750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133350</xdr:colOff>
      <xdr:row>37</xdr:row>
      <xdr:rowOff>0</xdr:rowOff>
    </xdr:from>
    <xdr:to>
      <xdr:col>19</xdr:col>
      <xdr:colOff>438150</xdr:colOff>
      <xdr:row>51</xdr:row>
      <xdr:rowOff>171450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133350</xdr:colOff>
      <xdr:row>37</xdr:row>
      <xdr:rowOff>19050</xdr:rowOff>
    </xdr:from>
    <xdr:to>
      <xdr:col>9</xdr:col>
      <xdr:colOff>438150</xdr:colOff>
      <xdr:row>51</xdr:row>
      <xdr:rowOff>177800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101600</xdr:colOff>
      <xdr:row>36</xdr:row>
      <xdr:rowOff>158750</xdr:rowOff>
    </xdr:from>
    <xdr:to>
      <xdr:col>29</xdr:col>
      <xdr:colOff>406400</xdr:colOff>
      <xdr:row>51</xdr:row>
      <xdr:rowOff>114300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zoomScale="112" zoomScaleNormal="112" workbookViewId="0">
      <selection sqref="A1:E1"/>
    </sheetView>
  </sheetViews>
  <sheetFormatPr defaultRowHeight="14.5" x14ac:dyDescent="0.35"/>
  <cols>
    <col min="1" max="1" width="13.54296875" customWidth="1"/>
    <col min="2" max="2" width="10.1796875" style="2" customWidth="1"/>
    <col min="3" max="3" width="10" bestFit="1" customWidth="1"/>
    <col min="4" max="4" width="10.453125" bestFit="1" customWidth="1"/>
    <col min="5" max="7" width="10" bestFit="1" customWidth="1"/>
    <col min="8" max="8" width="11" bestFit="1" customWidth="1"/>
    <col min="10" max="10" width="9.54296875" customWidth="1"/>
  </cols>
  <sheetData>
    <row r="1" spans="1:11" ht="21" x14ac:dyDescent="0.5">
      <c r="A1" s="30" t="s">
        <v>6</v>
      </c>
      <c r="B1" s="30"/>
      <c r="C1" s="30"/>
      <c r="D1" s="30"/>
      <c r="E1" s="30"/>
    </row>
    <row r="3" spans="1:11" ht="20.5" customHeight="1" x14ac:dyDescent="0.35">
      <c r="A3" s="34" t="s">
        <v>7</v>
      </c>
      <c r="B3" s="34"/>
      <c r="C3" s="33" t="s">
        <v>91</v>
      </c>
      <c r="D3" s="33"/>
      <c r="E3" s="33"/>
      <c r="F3" s="33"/>
      <c r="G3" s="33"/>
      <c r="H3" s="33"/>
    </row>
    <row r="4" spans="1:11" ht="22" customHeight="1" x14ac:dyDescent="0.35">
      <c r="A4" s="34" t="s">
        <v>26</v>
      </c>
      <c r="B4" s="34"/>
      <c r="C4" s="33" t="s">
        <v>92</v>
      </c>
      <c r="D4" s="33"/>
      <c r="E4" s="33"/>
      <c r="F4" s="33"/>
      <c r="G4" s="33"/>
      <c r="H4" s="33"/>
    </row>
    <row r="5" spans="1:11" s="5" customFormat="1" ht="27" customHeight="1" x14ac:dyDescent="0.35">
      <c r="B5" s="20" t="s">
        <v>16</v>
      </c>
      <c r="C5" s="6" t="s">
        <v>0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10" t="s">
        <v>93</v>
      </c>
    </row>
    <row r="6" spans="1:11" ht="29" customHeight="1" x14ac:dyDescent="0.35">
      <c r="B6" s="21" t="s">
        <v>17</v>
      </c>
      <c r="C6" s="9">
        <v>0.82399999999999995</v>
      </c>
      <c r="D6" s="9">
        <v>1.68</v>
      </c>
      <c r="E6" s="9">
        <v>1.71</v>
      </c>
      <c r="F6" s="9">
        <v>0.85599999999999998</v>
      </c>
      <c r="G6" s="9">
        <v>0.85899999999999999</v>
      </c>
      <c r="H6" s="9">
        <v>0.03</v>
      </c>
      <c r="I6" s="10">
        <v>1.71</v>
      </c>
    </row>
    <row r="7" spans="1:11" x14ac:dyDescent="0.35">
      <c r="C7" s="2"/>
      <c r="D7" s="2"/>
      <c r="E7" s="2"/>
      <c r="F7" s="2"/>
      <c r="G7" s="2"/>
      <c r="H7" s="2"/>
    </row>
    <row r="8" spans="1:11" x14ac:dyDescent="0.35">
      <c r="C8" s="2"/>
      <c r="D8" s="2"/>
      <c r="E8" s="2"/>
      <c r="F8" s="2"/>
      <c r="G8" s="2"/>
      <c r="H8" s="2"/>
    </row>
    <row r="9" spans="1:11" x14ac:dyDescent="0.35">
      <c r="C9" s="2"/>
      <c r="D9" s="2"/>
      <c r="E9" s="2"/>
      <c r="F9" s="2"/>
      <c r="G9" s="2"/>
      <c r="H9" s="2"/>
    </row>
    <row r="10" spans="1:11" x14ac:dyDescent="0.35">
      <c r="A10" s="3"/>
      <c r="B10" s="4"/>
      <c r="C10" s="31" t="s">
        <v>10</v>
      </c>
      <c r="D10" s="31"/>
      <c r="E10" s="31"/>
      <c r="F10" s="31"/>
      <c r="G10" s="31"/>
      <c r="H10" s="32"/>
    </row>
    <row r="11" spans="1:11" s="18" customFormat="1" x14ac:dyDescent="0.35">
      <c r="A11" s="16" t="s">
        <v>8</v>
      </c>
      <c r="B11" s="16" t="s">
        <v>9</v>
      </c>
      <c r="C11" s="17" t="s">
        <v>89</v>
      </c>
      <c r="D11" s="17" t="s">
        <v>12</v>
      </c>
      <c r="E11" s="17" t="s">
        <v>13</v>
      </c>
      <c r="F11" s="17" t="s">
        <v>14</v>
      </c>
      <c r="G11" s="17" t="s">
        <v>11</v>
      </c>
      <c r="H11" s="17" t="s">
        <v>15</v>
      </c>
      <c r="I11" s="19" t="s">
        <v>90</v>
      </c>
      <c r="K11" s="18" t="s">
        <v>88</v>
      </c>
    </row>
    <row r="12" spans="1:11" x14ac:dyDescent="0.35">
      <c r="A12" s="7" t="s">
        <v>18</v>
      </c>
      <c r="B12" s="8">
        <v>6200</v>
      </c>
      <c r="C12">
        <v>58231</v>
      </c>
      <c r="D12">
        <v>19049</v>
      </c>
      <c r="E12">
        <v>17552</v>
      </c>
      <c r="F12">
        <v>80896</v>
      </c>
      <c r="G12">
        <v>71747</v>
      </c>
      <c r="H12">
        <v>835224</v>
      </c>
      <c r="I12">
        <v>15189</v>
      </c>
      <c r="K12">
        <f>E12-I12</f>
        <v>2363</v>
      </c>
    </row>
    <row r="13" spans="1:11" x14ac:dyDescent="0.35">
      <c r="A13" t="s">
        <v>19</v>
      </c>
      <c r="B13" s="2">
        <v>6200</v>
      </c>
      <c r="C13">
        <v>57692</v>
      </c>
      <c r="D13">
        <v>19070</v>
      </c>
      <c r="E13">
        <v>17526</v>
      </c>
      <c r="F13">
        <v>80208</v>
      </c>
      <c r="G13">
        <v>71162</v>
      </c>
      <c r="H13">
        <v>834085</v>
      </c>
      <c r="I13">
        <v>15246</v>
      </c>
      <c r="K13">
        <f t="shared" ref="K13:K76" si="0">E13-I13</f>
        <v>2280</v>
      </c>
    </row>
    <row r="14" spans="1:11" x14ac:dyDescent="0.35">
      <c r="A14" t="s">
        <v>20</v>
      </c>
      <c r="B14" s="8">
        <v>6200</v>
      </c>
      <c r="C14">
        <v>58237</v>
      </c>
      <c r="D14">
        <v>19271</v>
      </c>
      <c r="E14">
        <v>17744</v>
      </c>
      <c r="F14">
        <v>81205</v>
      </c>
      <c r="G14">
        <v>71745</v>
      </c>
      <c r="H14">
        <v>837186</v>
      </c>
      <c r="I14">
        <v>15451</v>
      </c>
      <c r="K14">
        <f t="shared" si="0"/>
        <v>2293</v>
      </c>
    </row>
    <row r="15" spans="1:11" x14ac:dyDescent="0.35">
      <c r="A15" t="s">
        <v>21</v>
      </c>
      <c r="B15" s="2">
        <v>6200</v>
      </c>
      <c r="C15">
        <v>57898</v>
      </c>
      <c r="D15">
        <v>19144</v>
      </c>
      <c r="E15">
        <v>17575</v>
      </c>
      <c r="F15">
        <v>80434</v>
      </c>
      <c r="G15">
        <v>71168</v>
      </c>
      <c r="H15">
        <v>834965</v>
      </c>
      <c r="I15">
        <v>15298</v>
      </c>
      <c r="K15">
        <f t="shared" si="0"/>
        <v>2277</v>
      </c>
    </row>
    <row r="16" spans="1:11" x14ac:dyDescent="0.35">
      <c r="A16" t="s">
        <v>22</v>
      </c>
      <c r="B16" s="8">
        <v>6200</v>
      </c>
      <c r="C16">
        <v>57688</v>
      </c>
      <c r="D16">
        <v>19077</v>
      </c>
      <c r="E16">
        <v>17561</v>
      </c>
      <c r="F16">
        <v>81210</v>
      </c>
      <c r="G16">
        <v>71542</v>
      </c>
      <c r="H16">
        <v>834466</v>
      </c>
      <c r="I16">
        <v>15201</v>
      </c>
      <c r="K16">
        <f t="shared" si="0"/>
        <v>2360</v>
      </c>
    </row>
    <row r="17" spans="1:11" x14ac:dyDescent="0.35">
      <c r="A17" t="s">
        <v>23</v>
      </c>
      <c r="B17" s="2">
        <v>6200</v>
      </c>
      <c r="C17">
        <v>55889</v>
      </c>
      <c r="D17">
        <v>18888</v>
      </c>
      <c r="E17">
        <v>17360</v>
      </c>
      <c r="F17">
        <v>80395</v>
      </c>
      <c r="G17">
        <v>71322</v>
      </c>
      <c r="H17">
        <v>835586</v>
      </c>
      <c r="I17">
        <v>15123</v>
      </c>
      <c r="K17">
        <f t="shared" si="0"/>
        <v>2237</v>
      </c>
    </row>
    <row r="18" spans="1:11" x14ac:dyDescent="0.35">
      <c r="A18" t="s">
        <v>24</v>
      </c>
      <c r="B18" s="8">
        <v>6200</v>
      </c>
      <c r="C18">
        <v>55655</v>
      </c>
      <c r="D18">
        <v>18701</v>
      </c>
      <c r="E18">
        <v>17276</v>
      </c>
      <c r="F18">
        <v>80445</v>
      </c>
      <c r="G18">
        <v>71582</v>
      </c>
      <c r="H18">
        <v>835501</v>
      </c>
      <c r="I18">
        <v>15059</v>
      </c>
      <c r="K18">
        <f t="shared" si="0"/>
        <v>2217</v>
      </c>
    </row>
    <row r="19" spans="1:11" x14ac:dyDescent="0.35">
      <c r="A19" t="s">
        <v>25</v>
      </c>
      <c r="B19" s="2">
        <v>6200</v>
      </c>
      <c r="C19">
        <v>56000</v>
      </c>
      <c r="D19">
        <v>18928</v>
      </c>
      <c r="E19">
        <v>17451</v>
      </c>
      <c r="F19">
        <v>80846</v>
      </c>
      <c r="G19">
        <v>71745</v>
      </c>
      <c r="H19">
        <v>841675</v>
      </c>
      <c r="I19">
        <v>15192</v>
      </c>
      <c r="K19">
        <f t="shared" si="0"/>
        <v>2259</v>
      </c>
    </row>
    <row r="20" spans="1:11" x14ac:dyDescent="0.35">
      <c r="A20" t="s">
        <v>27</v>
      </c>
      <c r="B20" s="8">
        <v>6200</v>
      </c>
      <c r="C20">
        <v>56332</v>
      </c>
      <c r="D20">
        <v>19270</v>
      </c>
      <c r="E20">
        <v>17781</v>
      </c>
      <c r="F20">
        <v>81162</v>
      </c>
      <c r="G20">
        <v>72036</v>
      </c>
      <c r="H20">
        <v>844016</v>
      </c>
      <c r="I20">
        <v>15389</v>
      </c>
      <c r="K20">
        <f t="shared" si="0"/>
        <v>2392</v>
      </c>
    </row>
    <row r="21" spans="1:11" x14ac:dyDescent="0.35">
      <c r="A21" s="1" t="s">
        <v>28</v>
      </c>
      <c r="B21" s="2">
        <v>6200</v>
      </c>
      <c r="C21">
        <v>56672</v>
      </c>
      <c r="D21">
        <v>19327</v>
      </c>
      <c r="E21">
        <v>17852</v>
      </c>
      <c r="F21">
        <v>81584</v>
      </c>
      <c r="G21">
        <v>72589</v>
      </c>
      <c r="H21">
        <v>854343</v>
      </c>
      <c r="I21">
        <v>15459</v>
      </c>
      <c r="K21">
        <f t="shared" si="0"/>
        <v>2393</v>
      </c>
    </row>
    <row r="22" spans="1:11" x14ac:dyDescent="0.35">
      <c r="A22" s="1" t="s">
        <v>29</v>
      </c>
      <c r="B22" s="8">
        <v>6200</v>
      </c>
      <c r="C22">
        <v>56274</v>
      </c>
      <c r="D22">
        <v>19056</v>
      </c>
      <c r="E22">
        <v>17619</v>
      </c>
      <c r="F22">
        <v>81665</v>
      </c>
      <c r="G22">
        <v>72347</v>
      </c>
      <c r="H22">
        <v>851236</v>
      </c>
      <c r="I22">
        <v>15269</v>
      </c>
      <c r="K22">
        <f t="shared" si="0"/>
        <v>2350</v>
      </c>
    </row>
    <row r="23" spans="1:11" x14ac:dyDescent="0.35">
      <c r="A23" s="1" t="s">
        <v>30</v>
      </c>
      <c r="B23" s="2">
        <v>6200</v>
      </c>
      <c r="C23">
        <v>56120</v>
      </c>
      <c r="D23">
        <v>18922</v>
      </c>
      <c r="E23">
        <v>17482</v>
      </c>
      <c r="F23">
        <v>81006</v>
      </c>
      <c r="G23">
        <v>71911</v>
      </c>
      <c r="H23">
        <v>843123</v>
      </c>
      <c r="I23">
        <v>15076</v>
      </c>
      <c r="K23">
        <f t="shared" si="0"/>
        <v>2406</v>
      </c>
    </row>
    <row r="24" spans="1:11" x14ac:dyDescent="0.35">
      <c r="A24" s="1" t="s">
        <v>31</v>
      </c>
      <c r="B24" s="8">
        <v>6200</v>
      </c>
      <c r="C24">
        <v>55353</v>
      </c>
      <c r="D24">
        <v>18605</v>
      </c>
      <c r="E24">
        <v>17143</v>
      </c>
      <c r="F24">
        <v>79685</v>
      </c>
      <c r="G24">
        <v>70742</v>
      </c>
      <c r="H24">
        <v>833652</v>
      </c>
      <c r="I24">
        <v>14862</v>
      </c>
      <c r="K24">
        <f t="shared" si="0"/>
        <v>2281</v>
      </c>
    </row>
    <row r="25" spans="1:11" x14ac:dyDescent="0.35">
      <c r="A25" s="1" t="s">
        <v>32</v>
      </c>
      <c r="B25" s="2">
        <v>6200</v>
      </c>
      <c r="C25">
        <v>55660</v>
      </c>
      <c r="D25">
        <v>18987</v>
      </c>
      <c r="E25">
        <v>17611</v>
      </c>
      <c r="F25">
        <v>80358</v>
      </c>
      <c r="G25">
        <v>71490</v>
      </c>
      <c r="H25">
        <v>838923</v>
      </c>
      <c r="I25">
        <v>15262</v>
      </c>
      <c r="K25">
        <f t="shared" si="0"/>
        <v>2349</v>
      </c>
    </row>
    <row r="26" spans="1:11" x14ac:dyDescent="0.35">
      <c r="A26" s="1" t="s">
        <v>33</v>
      </c>
      <c r="B26" s="8">
        <v>6200</v>
      </c>
      <c r="C26">
        <v>55581</v>
      </c>
      <c r="D26">
        <v>18827</v>
      </c>
      <c r="E26">
        <v>17413</v>
      </c>
      <c r="F26">
        <v>80932</v>
      </c>
      <c r="G26">
        <v>71662</v>
      </c>
      <c r="H26">
        <v>840886</v>
      </c>
      <c r="I26">
        <v>15073</v>
      </c>
      <c r="K26">
        <f t="shared" si="0"/>
        <v>2340</v>
      </c>
    </row>
    <row r="27" spans="1:11" x14ac:dyDescent="0.35">
      <c r="A27" s="1" t="s">
        <v>34</v>
      </c>
      <c r="B27" s="8">
        <v>6200</v>
      </c>
      <c r="C27">
        <v>55928</v>
      </c>
      <c r="D27">
        <v>19091</v>
      </c>
      <c r="E27">
        <v>17643</v>
      </c>
      <c r="F27">
        <v>80850</v>
      </c>
      <c r="G27">
        <v>71794</v>
      </c>
      <c r="H27">
        <v>843016</v>
      </c>
      <c r="I27">
        <v>15326</v>
      </c>
      <c r="K27">
        <f t="shared" si="0"/>
        <v>2317</v>
      </c>
    </row>
    <row r="28" spans="1:11" x14ac:dyDescent="0.35">
      <c r="A28" s="1" t="s">
        <v>35</v>
      </c>
      <c r="B28" s="8">
        <v>6200</v>
      </c>
      <c r="C28">
        <v>56027</v>
      </c>
      <c r="D28">
        <v>19102</v>
      </c>
      <c r="E28">
        <v>17598</v>
      </c>
      <c r="F28">
        <v>80749</v>
      </c>
      <c r="G28">
        <v>71620</v>
      </c>
      <c r="H28">
        <v>842654</v>
      </c>
      <c r="I28">
        <v>15269</v>
      </c>
      <c r="K28">
        <f t="shared" si="0"/>
        <v>2329</v>
      </c>
    </row>
    <row r="29" spans="1:11" x14ac:dyDescent="0.35">
      <c r="A29" s="1" t="s">
        <v>40</v>
      </c>
      <c r="B29" s="8">
        <v>6200</v>
      </c>
      <c r="C29">
        <v>55789</v>
      </c>
      <c r="D29">
        <v>18934</v>
      </c>
      <c r="E29">
        <v>17439</v>
      </c>
      <c r="F29">
        <v>80919</v>
      </c>
      <c r="G29">
        <v>71799</v>
      </c>
      <c r="H29">
        <v>837039</v>
      </c>
      <c r="I29">
        <v>15230</v>
      </c>
      <c r="K29">
        <f t="shared" si="0"/>
        <v>2209</v>
      </c>
    </row>
    <row r="30" spans="1:11" x14ac:dyDescent="0.35">
      <c r="A30" s="1" t="s">
        <v>39</v>
      </c>
      <c r="B30" s="8">
        <v>6200</v>
      </c>
      <c r="C30">
        <v>56186</v>
      </c>
      <c r="D30">
        <v>19251</v>
      </c>
      <c r="E30">
        <v>17723</v>
      </c>
      <c r="F30">
        <v>81080</v>
      </c>
      <c r="G30">
        <v>72033</v>
      </c>
      <c r="H30">
        <v>846637</v>
      </c>
      <c r="I30">
        <v>15342</v>
      </c>
      <c r="K30">
        <f t="shared" si="0"/>
        <v>2381</v>
      </c>
    </row>
    <row r="31" spans="1:11" x14ac:dyDescent="0.35">
      <c r="A31" s="1" t="s">
        <v>41</v>
      </c>
      <c r="B31" s="8">
        <v>6200</v>
      </c>
      <c r="C31">
        <v>56079</v>
      </c>
      <c r="D31">
        <v>18886</v>
      </c>
      <c r="E31">
        <v>17390</v>
      </c>
      <c r="F31">
        <v>80719</v>
      </c>
      <c r="G31">
        <v>71528</v>
      </c>
      <c r="H31">
        <v>841063</v>
      </c>
      <c r="I31">
        <v>15166</v>
      </c>
      <c r="K31">
        <f t="shared" si="0"/>
        <v>2224</v>
      </c>
    </row>
    <row r="32" spans="1:11" x14ac:dyDescent="0.35">
      <c r="A32" s="1" t="s">
        <v>42</v>
      </c>
      <c r="B32" s="8">
        <v>6200</v>
      </c>
      <c r="C32">
        <v>55662</v>
      </c>
      <c r="D32">
        <v>18949</v>
      </c>
      <c r="E32">
        <v>17472</v>
      </c>
      <c r="F32">
        <v>81010</v>
      </c>
      <c r="G32">
        <v>72931</v>
      </c>
      <c r="H32">
        <v>843193</v>
      </c>
      <c r="I32">
        <v>15121</v>
      </c>
      <c r="K32">
        <f t="shared" si="0"/>
        <v>2351</v>
      </c>
    </row>
    <row r="33" spans="1:11" x14ac:dyDescent="0.35">
      <c r="A33" s="1" t="s">
        <v>43</v>
      </c>
      <c r="B33" s="8">
        <v>6200</v>
      </c>
      <c r="C33">
        <v>55619</v>
      </c>
      <c r="D33">
        <v>19022</v>
      </c>
      <c r="E33">
        <v>17555</v>
      </c>
      <c r="F33">
        <v>81171</v>
      </c>
      <c r="G33">
        <v>72092</v>
      </c>
      <c r="H33">
        <v>843010</v>
      </c>
      <c r="I33">
        <v>15243</v>
      </c>
      <c r="K33">
        <f t="shared" si="0"/>
        <v>2312</v>
      </c>
    </row>
    <row r="34" spans="1:11" x14ac:dyDescent="0.35">
      <c r="A34" s="1" t="s">
        <v>44</v>
      </c>
      <c r="B34" s="8">
        <v>6200</v>
      </c>
      <c r="C34">
        <v>56901</v>
      </c>
      <c r="D34">
        <v>19293</v>
      </c>
      <c r="E34">
        <v>17852</v>
      </c>
      <c r="F34">
        <v>81389</v>
      </c>
      <c r="G34">
        <v>72344</v>
      </c>
      <c r="H34">
        <v>849874</v>
      </c>
      <c r="I34">
        <v>15474</v>
      </c>
      <c r="K34">
        <f t="shared" si="0"/>
        <v>2378</v>
      </c>
    </row>
    <row r="35" spans="1:11" x14ac:dyDescent="0.35">
      <c r="A35" s="1" t="s">
        <v>45</v>
      </c>
      <c r="B35" s="8">
        <v>6200</v>
      </c>
      <c r="C35">
        <v>57236</v>
      </c>
      <c r="D35">
        <v>19497</v>
      </c>
      <c r="E35">
        <v>17940</v>
      </c>
      <c r="F35">
        <v>82682</v>
      </c>
      <c r="G35">
        <v>73085</v>
      </c>
      <c r="H35">
        <v>858670</v>
      </c>
      <c r="I35">
        <v>15584</v>
      </c>
      <c r="K35">
        <f t="shared" si="0"/>
        <v>2356</v>
      </c>
    </row>
    <row r="36" spans="1:11" x14ac:dyDescent="0.35">
      <c r="A36" s="1" t="s">
        <v>46</v>
      </c>
      <c r="B36" s="8">
        <v>6200</v>
      </c>
      <c r="C36">
        <v>57290</v>
      </c>
      <c r="D36">
        <v>19519</v>
      </c>
      <c r="E36">
        <v>18070</v>
      </c>
      <c r="F36">
        <v>82700</v>
      </c>
      <c r="G36">
        <v>73426</v>
      </c>
      <c r="H36">
        <v>864395</v>
      </c>
      <c r="I36">
        <v>15636</v>
      </c>
      <c r="K36">
        <f t="shared" si="0"/>
        <v>2434</v>
      </c>
    </row>
    <row r="37" spans="1:11" x14ac:dyDescent="0.35">
      <c r="A37" s="1" t="s">
        <v>47</v>
      </c>
      <c r="B37" s="8">
        <v>6200</v>
      </c>
      <c r="C37">
        <v>56004</v>
      </c>
      <c r="D37">
        <v>19011</v>
      </c>
      <c r="E37">
        <v>17465</v>
      </c>
      <c r="F37">
        <v>81933</v>
      </c>
      <c r="G37">
        <v>72375</v>
      </c>
      <c r="H37">
        <v>854973</v>
      </c>
      <c r="I37">
        <v>15160</v>
      </c>
      <c r="K37">
        <f t="shared" si="0"/>
        <v>2305</v>
      </c>
    </row>
    <row r="38" spans="1:11" x14ac:dyDescent="0.35">
      <c r="A38" s="1" t="s">
        <v>48</v>
      </c>
      <c r="B38" s="8">
        <v>6200</v>
      </c>
      <c r="C38">
        <v>57293</v>
      </c>
      <c r="D38">
        <v>19391</v>
      </c>
      <c r="E38">
        <v>17838</v>
      </c>
      <c r="F38">
        <v>82108</v>
      </c>
      <c r="G38">
        <v>72770</v>
      </c>
      <c r="H38">
        <v>857810</v>
      </c>
      <c r="I38">
        <v>15428</v>
      </c>
      <c r="K38">
        <f t="shared" si="0"/>
        <v>2410</v>
      </c>
    </row>
    <row r="39" spans="1:11" x14ac:dyDescent="0.35">
      <c r="A39" s="1" t="s">
        <v>49</v>
      </c>
      <c r="B39" s="8">
        <v>6200</v>
      </c>
      <c r="C39">
        <v>57416</v>
      </c>
      <c r="D39">
        <v>19621</v>
      </c>
      <c r="E39">
        <v>18010</v>
      </c>
      <c r="F39">
        <v>83127</v>
      </c>
      <c r="G39">
        <v>73506</v>
      </c>
      <c r="H39">
        <v>866132</v>
      </c>
      <c r="I39">
        <v>15543</v>
      </c>
      <c r="K39">
        <f t="shared" si="0"/>
        <v>2467</v>
      </c>
    </row>
    <row r="40" spans="1:11" x14ac:dyDescent="0.35">
      <c r="A40" s="1" t="s">
        <v>50</v>
      </c>
      <c r="B40" s="2">
        <v>6200</v>
      </c>
      <c r="C40">
        <v>58198</v>
      </c>
      <c r="D40">
        <v>19201</v>
      </c>
      <c r="E40">
        <v>17897</v>
      </c>
      <c r="F40">
        <v>81038</v>
      </c>
      <c r="G40">
        <v>72298</v>
      </c>
      <c r="H40">
        <v>850900</v>
      </c>
      <c r="I40">
        <v>15359</v>
      </c>
      <c r="K40">
        <f t="shared" si="0"/>
        <v>2538</v>
      </c>
    </row>
    <row r="41" spans="1:11" x14ac:dyDescent="0.35">
      <c r="A41" s="1" t="s">
        <v>51</v>
      </c>
      <c r="B41" s="11">
        <v>6200</v>
      </c>
      <c r="C41">
        <v>58409</v>
      </c>
      <c r="D41">
        <v>19322</v>
      </c>
      <c r="E41">
        <v>17849</v>
      </c>
      <c r="F41">
        <v>82250</v>
      </c>
      <c r="G41">
        <v>72901</v>
      </c>
      <c r="H41">
        <v>856290</v>
      </c>
      <c r="I41">
        <v>15333</v>
      </c>
      <c r="K41">
        <f t="shared" si="0"/>
        <v>2516</v>
      </c>
    </row>
    <row r="42" spans="1:11" x14ac:dyDescent="0.35">
      <c r="A42" s="1" t="s">
        <v>52</v>
      </c>
      <c r="B42" s="11">
        <v>6200</v>
      </c>
      <c r="C42">
        <v>57246</v>
      </c>
      <c r="D42">
        <v>19710</v>
      </c>
      <c r="E42">
        <v>18213</v>
      </c>
      <c r="F42">
        <v>82741</v>
      </c>
      <c r="G42">
        <v>73331</v>
      </c>
      <c r="H42">
        <v>860291</v>
      </c>
      <c r="I42">
        <v>15776</v>
      </c>
      <c r="K42">
        <f t="shared" si="0"/>
        <v>2437</v>
      </c>
    </row>
    <row r="43" spans="1:11" x14ac:dyDescent="0.35">
      <c r="A43" s="1" t="s">
        <v>53</v>
      </c>
      <c r="B43" s="11">
        <v>6200</v>
      </c>
      <c r="C43">
        <v>57167</v>
      </c>
      <c r="D43">
        <v>19641</v>
      </c>
      <c r="E43">
        <v>18083</v>
      </c>
      <c r="F43">
        <v>83087</v>
      </c>
      <c r="G43">
        <v>73477</v>
      </c>
      <c r="H43">
        <v>867347</v>
      </c>
      <c r="I43">
        <v>15560</v>
      </c>
      <c r="K43">
        <f t="shared" si="0"/>
        <v>2523</v>
      </c>
    </row>
    <row r="44" spans="1:11" x14ac:dyDescent="0.35">
      <c r="A44" s="1" t="s">
        <v>54</v>
      </c>
      <c r="B44" s="11">
        <v>6200</v>
      </c>
      <c r="C44">
        <v>58091</v>
      </c>
      <c r="D44">
        <v>19950</v>
      </c>
      <c r="E44">
        <v>18349</v>
      </c>
      <c r="F44">
        <v>84439</v>
      </c>
      <c r="G44">
        <v>74746</v>
      </c>
      <c r="H44">
        <v>879858</v>
      </c>
      <c r="I44">
        <v>15889</v>
      </c>
      <c r="K44">
        <f t="shared" si="0"/>
        <v>2460</v>
      </c>
    </row>
    <row r="45" spans="1:11" x14ac:dyDescent="0.35">
      <c r="A45" s="1" t="s">
        <v>55</v>
      </c>
      <c r="B45" s="11">
        <v>6200</v>
      </c>
      <c r="C45">
        <v>57705</v>
      </c>
      <c r="D45">
        <v>19570</v>
      </c>
      <c r="E45">
        <v>17935</v>
      </c>
      <c r="F45">
        <v>83546</v>
      </c>
      <c r="G45">
        <v>73773</v>
      </c>
      <c r="H45">
        <v>868245</v>
      </c>
      <c r="I45">
        <v>15598</v>
      </c>
      <c r="K45">
        <f t="shared" si="0"/>
        <v>2337</v>
      </c>
    </row>
    <row r="46" spans="1:11" x14ac:dyDescent="0.35">
      <c r="A46" s="1" t="s">
        <v>57</v>
      </c>
      <c r="B46" s="11">
        <v>6200</v>
      </c>
      <c r="C46">
        <v>56670</v>
      </c>
      <c r="D46">
        <v>19051</v>
      </c>
      <c r="E46">
        <v>17567</v>
      </c>
      <c r="F46">
        <v>80975</v>
      </c>
      <c r="G46">
        <v>71478</v>
      </c>
      <c r="H46">
        <v>845674</v>
      </c>
      <c r="I46">
        <v>15214</v>
      </c>
      <c r="K46">
        <f t="shared" si="0"/>
        <v>2353</v>
      </c>
    </row>
    <row r="47" spans="1:11" x14ac:dyDescent="0.35">
      <c r="A47" s="1" t="s">
        <v>58</v>
      </c>
      <c r="B47" s="11">
        <v>6200</v>
      </c>
      <c r="C47">
        <v>56818</v>
      </c>
      <c r="D47">
        <v>19200</v>
      </c>
      <c r="E47">
        <v>17629</v>
      </c>
      <c r="F47">
        <v>81874</v>
      </c>
      <c r="G47">
        <v>72575</v>
      </c>
      <c r="H47">
        <v>853130</v>
      </c>
      <c r="I47">
        <v>15322</v>
      </c>
      <c r="K47">
        <f t="shared" si="0"/>
        <v>2307</v>
      </c>
    </row>
    <row r="48" spans="1:11" x14ac:dyDescent="0.35">
      <c r="A48" s="1" t="s">
        <v>59</v>
      </c>
      <c r="B48" s="11">
        <v>6200</v>
      </c>
      <c r="C48">
        <v>58255</v>
      </c>
      <c r="D48">
        <v>19638</v>
      </c>
      <c r="E48">
        <v>18124</v>
      </c>
      <c r="F48">
        <v>83950</v>
      </c>
      <c r="G48">
        <v>74093</v>
      </c>
      <c r="H48">
        <v>866180</v>
      </c>
      <c r="I48">
        <v>15640</v>
      </c>
      <c r="K48">
        <f t="shared" si="0"/>
        <v>2484</v>
      </c>
    </row>
    <row r="49" spans="1:11" x14ac:dyDescent="0.35">
      <c r="A49" s="1" t="s">
        <v>60</v>
      </c>
      <c r="B49" s="11">
        <v>6200</v>
      </c>
      <c r="C49">
        <v>57200</v>
      </c>
      <c r="D49">
        <v>19198</v>
      </c>
      <c r="E49">
        <v>17655</v>
      </c>
      <c r="F49">
        <v>81702</v>
      </c>
      <c r="G49">
        <v>72320</v>
      </c>
      <c r="H49">
        <v>853376</v>
      </c>
      <c r="I49">
        <v>15392</v>
      </c>
      <c r="K49">
        <f t="shared" si="0"/>
        <v>2263</v>
      </c>
    </row>
    <row r="50" spans="1:11" x14ac:dyDescent="0.35">
      <c r="A50" s="1" t="s">
        <v>61</v>
      </c>
      <c r="B50" s="11">
        <v>6200</v>
      </c>
      <c r="C50">
        <v>56839</v>
      </c>
      <c r="D50">
        <v>19133</v>
      </c>
      <c r="E50">
        <v>17650</v>
      </c>
      <c r="F50">
        <v>80686</v>
      </c>
      <c r="G50">
        <v>71504</v>
      </c>
      <c r="H50">
        <v>847922</v>
      </c>
      <c r="I50">
        <v>15372</v>
      </c>
      <c r="K50">
        <f t="shared" si="0"/>
        <v>2278</v>
      </c>
    </row>
    <row r="51" spans="1:11" x14ac:dyDescent="0.35">
      <c r="A51" s="1" t="s">
        <v>62</v>
      </c>
      <c r="B51" s="11">
        <v>6200</v>
      </c>
      <c r="C51">
        <v>57299</v>
      </c>
      <c r="D51">
        <v>19333</v>
      </c>
      <c r="E51">
        <v>17773</v>
      </c>
      <c r="F51">
        <v>81775</v>
      </c>
      <c r="G51">
        <v>72293</v>
      </c>
      <c r="H51">
        <v>855833</v>
      </c>
      <c r="I51">
        <v>15452</v>
      </c>
      <c r="K51">
        <f t="shared" si="0"/>
        <v>2321</v>
      </c>
    </row>
    <row r="52" spans="1:11" x14ac:dyDescent="0.35">
      <c r="A52" s="1" t="s">
        <v>63</v>
      </c>
      <c r="B52" s="11">
        <v>6200</v>
      </c>
      <c r="C52">
        <v>57723</v>
      </c>
      <c r="D52">
        <v>19538</v>
      </c>
      <c r="E52">
        <v>17916</v>
      </c>
      <c r="F52">
        <v>82488</v>
      </c>
      <c r="G52">
        <v>72828</v>
      </c>
      <c r="H52">
        <v>862522</v>
      </c>
      <c r="I52">
        <v>15602</v>
      </c>
      <c r="K52">
        <f t="shared" si="0"/>
        <v>2314</v>
      </c>
    </row>
    <row r="53" spans="1:11" x14ac:dyDescent="0.35">
      <c r="A53" s="1" t="s">
        <v>64</v>
      </c>
      <c r="B53" s="11">
        <v>6200</v>
      </c>
      <c r="C53">
        <v>57904</v>
      </c>
      <c r="D53">
        <v>19414</v>
      </c>
      <c r="E53">
        <v>17829</v>
      </c>
      <c r="F53">
        <v>82782</v>
      </c>
      <c r="G53">
        <v>73366</v>
      </c>
      <c r="H53">
        <v>863722</v>
      </c>
      <c r="I53">
        <v>15473</v>
      </c>
      <c r="K53">
        <f t="shared" si="0"/>
        <v>2356</v>
      </c>
    </row>
    <row r="54" spans="1:11" x14ac:dyDescent="0.35">
      <c r="A54" s="1" t="s">
        <v>65</v>
      </c>
      <c r="B54" s="11">
        <v>6200</v>
      </c>
      <c r="C54">
        <v>57330</v>
      </c>
      <c r="D54">
        <v>19536</v>
      </c>
      <c r="E54">
        <v>17955</v>
      </c>
      <c r="F54">
        <v>82678</v>
      </c>
      <c r="G54">
        <v>73290</v>
      </c>
      <c r="H54">
        <v>861870</v>
      </c>
      <c r="I54">
        <v>15661</v>
      </c>
      <c r="K54">
        <f t="shared" si="0"/>
        <v>2294</v>
      </c>
    </row>
    <row r="55" spans="1:11" x14ac:dyDescent="0.35">
      <c r="A55" s="1" t="s">
        <v>66</v>
      </c>
      <c r="B55" s="11">
        <v>6200</v>
      </c>
      <c r="C55">
        <v>57110</v>
      </c>
      <c r="D55">
        <v>19378</v>
      </c>
      <c r="E55">
        <v>17805</v>
      </c>
      <c r="F55">
        <v>81739</v>
      </c>
      <c r="G55">
        <v>72249</v>
      </c>
      <c r="H55">
        <v>854904</v>
      </c>
      <c r="I55">
        <v>15548</v>
      </c>
      <c r="K55">
        <f t="shared" si="0"/>
        <v>2257</v>
      </c>
    </row>
    <row r="56" spans="1:11" x14ac:dyDescent="0.35">
      <c r="A56" s="1" t="s">
        <v>67</v>
      </c>
      <c r="B56" s="11">
        <v>6200</v>
      </c>
      <c r="C56">
        <v>56730</v>
      </c>
      <c r="D56">
        <v>19179</v>
      </c>
      <c r="E56">
        <v>17543</v>
      </c>
      <c r="F56">
        <v>81318</v>
      </c>
      <c r="G56">
        <v>71895</v>
      </c>
      <c r="H56">
        <v>850411</v>
      </c>
      <c r="I56">
        <v>15321</v>
      </c>
      <c r="K56">
        <f t="shared" si="0"/>
        <v>2222</v>
      </c>
    </row>
    <row r="57" spans="1:11" x14ac:dyDescent="0.35">
      <c r="A57" s="1" t="s">
        <v>68</v>
      </c>
      <c r="B57" s="11">
        <v>6200</v>
      </c>
      <c r="C57">
        <v>57965</v>
      </c>
      <c r="D57">
        <v>19502</v>
      </c>
      <c r="E57">
        <v>17938</v>
      </c>
      <c r="F57">
        <v>82868</v>
      </c>
      <c r="G57">
        <v>73281</v>
      </c>
      <c r="H57">
        <v>865170</v>
      </c>
      <c r="I57">
        <v>15639</v>
      </c>
      <c r="K57">
        <f t="shared" si="0"/>
        <v>2299</v>
      </c>
    </row>
    <row r="58" spans="1:11" x14ac:dyDescent="0.35">
      <c r="A58" s="1" t="s">
        <v>69</v>
      </c>
      <c r="B58" s="11">
        <v>6200</v>
      </c>
      <c r="C58">
        <v>57733</v>
      </c>
      <c r="D58">
        <v>19764</v>
      </c>
      <c r="E58">
        <v>18140</v>
      </c>
      <c r="F58">
        <v>83344</v>
      </c>
      <c r="G58">
        <v>73688</v>
      </c>
      <c r="H58">
        <v>866952</v>
      </c>
      <c r="I58">
        <v>15768</v>
      </c>
      <c r="K58">
        <f t="shared" si="0"/>
        <v>2372</v>
      </c>
    </row>
    <row r="59" spans="1:11" x14ac:dyDescent="0.35">
      <c r="A59" s="1" t="s">
        <v>70</v>
      </c>
      <c r="B59" s="11">
        <v>6200</v>
      </c>
      <c r="C59">
        <v>57512</v>
      </c>
      <c r="D59">
        <v>19267</v>
      </c>
      <c r="E59">
        <v>17704</v>
      </c>
      <c r="F59">
        <v>82247</v>
      </c>
      <c r="G59">
        <v>72831</v>
      </c>
      <c r="H59">
        <v>860729</v>
      </c>
      <c r="I59">
        <v>15441</v>
      </c>
      <c r="K59">
        <f t="shared" si="0"/>
        <v>2263</v>
      </c>
    </row>
    <row r="60" spans="1:11" x14ac:dyDescent="0.35">
      <c r="A60" s="1" t="s">
        <v>71</v>
      </c>
      <c r="B60" s="11">
        <v>6200</v>
      </c>
      <c r="C60">
        <v>56806</v>
      </c>
      <c r="D60">
        <v>19269</v>
      </c>
      <c r="E60">
        <v>17763</v>
      </c>
      <c r="F60">
        <v>81364</v>
      </c>
      <c r="G60">
        <v>72046</v>
      </c>
      <c r="H60">
        <v>853682</v>
      </c>
      <c r="I60">
        <v>15508</v>
      </c>
      <c r="K60">
        <f t="shared" si="0"/>
        <v>2255</v>
      </c>
    </row>
    <row r="61" spans="1:11" x14ac:dyDescent="0.35">
      <c r="A61" s="1" t="s">
        <v>72</v>
      </c>
      <c r="B61" s="11">
        <v>6200</v>
      </c>
      <c r="C61">
        <v>56688</v>
      </c>
      <c r="D61">
        <v>19166</v>
      </c>
      <c r="E61">
        <v>17560</v>
      </c>
      <c r="F61">
        <v>81138</v>
      </c>
      <c r="G61">
        <v>71496</v>
      </c>
      <c r="H61">
        <v>854420</v>
      </c>
      <c r="I61">
        <v>15266</v>
      </c>
      <c r="K61">
        <f t="shared" si="0"/>
        <v>2294</v>
      </c>
    </row>
    <row r="62" spans="1:11" x14ac:dyDescent="0.35">
      <c r="A62" s="1" t="s">
        <v>73</v>
      </c>
      <c r="B62" s="11">
        <v>6200</v>
      </c>
      <c r="C62">
        <v>56961</v>
      </c>
      <c r="D62">
        <v>19201</v>
      </c>
      <c r="E62">
        <v>17710</v>
      </c>
      <c r="F62">
        <v>80765</v>
      </c>
      <c r="G62">
        <v>71527</v>
      </c>
      <c r="H62">
        <v>844968</v>
      </c>
      <c r="I62">
        <v>15396</v>
      </c>
      <c r="K62">
        <f t="shared" si="0"/>
        <v>2314</v>
      </c>
    </row>
    <row r="63" spans="1:11" x14ac:dyDescent="0.35">
      <c r="A63" s="1" t="s">
        <v>74</v>
      </c>
      <c r="B63" s="11">
        <v>6200</v>
      </c>
      <c r="C63">
        <v>56592</v>
      </c>
      <c r="D63">
        <v>19088</v>
      </c>
      <c r="E63">
        <v>17599</v>
      </c>
      <c r="F63">
        <v>81198</v>
      </c>
      <c r="G63">
        <v>71903</v>
      </c>
      <c r="H63">
        <v>845339</v>
      </c>
      <c r="I63">
        <v>15338</v>
      </c>
      <c r="K63">
        <f t="shared" si="0"/>
        <v>2261</v>
      </c>
    </row>
    <row r="64" spans="1:11" x14ac:dyDescent="0.35">
      <c r="A64" s="1" t="s">
        <v>75</v>
      </c>
      <c r="B64" s="11">
        <v>6200</v>
      </c>
      <c r="C64">
        <v>57320</v>
      </c>
      <c r="D64">
        <v>19134</v>
      </c>
      <c r="E64">
        <v>17498</v>
      </c>
      <c r="F64">
        <v>82208</v>
      </c>
      <c r="G64">
        <v>72530</v>
      </c>
      <c r="H64">
        <v>857000</v>
      </c>
      <c r="I64">
        <v>15211</v>
      </c>
      <c r="K64">
        <f t="shared" si="0"/>
        <v>2287</v>
      </c>
    </row>
    <row r="65" spans="1:11" x14ac:dyDescent="0.35">
      <c r="A65" s="1" t="s">
        <v>76</v>
      </c>
      <c r="B65" s="11">
        <v>6200</v>
      </c>
      <c r="C65">
        <v>58543</v>
      </c>
      <c r="D65">
        <v>19717</v>
      </c>
      <c r="E65">
        <v>18063</v>
      </c>
      <c r="F65">
        <v>83704</v>
      </c>
      <c r="G65">
        <v>73942</v>
      </c>
      <c r="H65">
        <v>875309</v>
      </c>
      <c r="I65">
        <v>15593</v>
      </c>
      <c r="K65">
        <f t="shared" si="0"/>
        <v>2470</v>
      </c>
    </row>
    <row r="66" spans="1:11" x14ac:dyDescent="0.35">
      <c r="A66" s="1" t="s">
        <v>77</v>
      </c>
      <c r="B66" s="11">
        <v>6200</v>
      </c>
      <c r="C66">
        <v>58811</v>
      </c>
      <c r="D66">
        <v>20020</v>
      </c>
      <c r="E66">
        <v>18336</v>
      </c>
      <c r="F66">
        <v>83696</v>
      </c>
      <c r="G66">
        <v>73841</v>
      </c>
      <c r="H66">
        <v>875704</v>
      </c>
      <c r="I66">
        <v>15944</v>
      </c>
      <c r="K66">
        <f t="shared" si="0"/>
        <v>2392</v>
      </c>
    </row>
    <row r="67" spans="1:11" x14ac:dyDescent="0.35">
      <c r="A67" s="1" t="s">
        <v>78</v>
      </c>
      <c r="B67" s="11">
        <v>6200</v>
      </c>
      <c r="C67">
        <v>57269</v>
      </c>
      <c r="D67">
        <v>19417</v>
      </c>
      <c r="E67">
        <v>17780</v>
      </c>
      <c r="F67">
        <v>81841</v>
      </c>
      <c r="G67">
        <v>72305</v>
      </c>
      <c r="H67">
        <v>857866</v>
      </c>
      <c r="I67">
        <v>15846</v>
      </c>
      <c r="K67">
        <f t="shared" si="0"/>
        <v>1934</v>
      </c>
    </row>
    <row r="68" spans="1:11" x14ac:dyDescent="0.35">
      <c r="A68" s="1" t="s">
        <v>79</v>
      </c>
      <c r="B68" s="11">
        <v>6200</v>
      </c>
      <c r="C68">
        <v>57497</v>
      </c>
      <c r="D68">
        <v>19510</v>
      </c>
      <c r="E68">
        <v>17963</v>
      </c>
      <c r="F68">
        <v>82820</v>
      </c>
      <c r="G68">
        <v>73187</v>
      </c>
      <c r="H68">
        <v>864405</v>
      </c>
      <c r="I68">
        <v>15528</v>
      </c>
      <c r="K68">
        <f t="shared" si="0"/>
        <v>2435</v>
      </c>
    </row>
    <row r="69" spans="1:11" x14ac:dyDescent="0.35">
      <c r="A69" s="1" t="s">
        <v>80</v>
      </c>
      <c r="B69" s="11">
        <v>6200</v>
      </c>
      <c r="C69">
        <v>57687</v>
      </c>
      <c r="D69">
        <v>19476</v>
      </c>
      <c r="E69">
        <v>17870</v>
      </c>
      <c r="F69">
        <v>82371</v>
      </c>
      <c r="G69">
        <v>72836</v>
      </c>
      <c r="H69">
        <v>857987</v>
      </c>
      <c r="I69">
        <v>15511</v>
      </c>
      <c r="K69">
        <f t="shared" si="0"/>
        <v>2359</v>
      </c>
    </row>
    <row r="70" spans="1:11" x14ac:dyDescent="0.35">
      <c r="A70" s="1" t="s">
        <v>81</v>
      </c>
      <c r="B70" s="11">
        <v>6200</v>
      </c>
      <c r="C70">
        <v>58011</v>
      </c>
      <c r="D70">
        <v>19759</v>
      </c>
      <c r="E70">
        <v>18162</v>
      </c>
      <c r="F70">
        <v>83272</v>
      </c>
      <c r="G70">
        <v>73624</v>
      </c>
      <c r="H70">
        <v>866755</v>
      </c>
      <c r="I70">
        <v>15758</v>
      </c>
      <c r="K70">
        <f t="shared" si="0"/>
        <v>2404</v>
      </c>
    </row>
    <row r="71" spans="1:11" x14ac:dyDescent="0.35">
      <c r="A71" s="1" t="s">
        <v>82</v>
      </c>
      <c r="B71" s="11">
        <v>6200</v>
      </c>
      <c r="C71">
        <v>58785</v>
      </c>
      <c r="D71">
        <v>19955</v>
      </c>
      <c r="E71">
        <v>18455</v>
      </c>
      <c r="F71">
        <v>84490</v>
      </c>
      <c r="G71">
        <v>74697</v>
      </c>
      <c r="H71">
        <v>878750</v>
      </c>
      <c r="I71">
        <v>16058</v>
      </c>
      <c r="K71">
        <f t="shared" si="0"/>
        <v>2397</v>
      </c>
    </row>
    <row r="72" spans="1:11" x14ac:dyDescent="0.35">
      <c r="A72" s="1" t="s">
        <v>83</v>
      </c>
      <c r="B72" s="11">
        <v>6200</v>
      </c>
      <c r="C72">
        <v>58291</v>
      </c>
      <c r="D72">
        <v>19627</v>
      </c>
      <c r="E72">
        <v>18166</v>
      </c>
      <c r="F72">
        <v>82532</v>
      </c>
      <c r="G72">
        <v>73494</v>
      </c>
      <c r="H72">
        <v>868973</v>
      </c>
      <c r="I72">
        <v>15702</v>
      </c>
      <c r="K72">
        <f t="shared" si="0"/>
        <v>2464</v>
      </c>
    </row>
    <row r="73" spans="1:11" x14ac:dyDescent="0.35">
      <c r="A73" s="1" t="s">
        <v>84</v>
      </c>
      <c r="B73" s="11">
        <v>6200</v>
      </c>
      <c r="C73">
        <v>59551</v>
      </c>
      <c r="D73">
        <v>20050</v>
      </c>
      <c r="E73">
        <v>18562</v>
      </c>
      <c r="F73">
        <v>84458</v>
      </c>
      <c r="G73">
        <v>75189</v>
      </c>
      <c r="H73">
        <v>882149</v>
      </c>
      <c r="I73">
        <v>16064</v>
      </c>
      <c r="K73">
        <f t="shared" si="0"/>
        <v>2498</v>
      </c>
    </row>
    <row r="74" spans="1:11" x14ac:dyDescent="0.35">
      <c r="A74" s="1" t="s">
        <v>85</v>
      </c>
      <c r="B74" s="11">
        <v>6200</v>
      </c>
      <c r="C74">
        <v>56313</v>
      </c>
      <c r="D74">
        <v>18809</v>
      </c>
      <c r="E74">
        <v>17503</v>
      </c>
      <c r="F74">
        <v>80228</v>
      </c>
      <c r="G74">
        <v>71484</v>
      </c>
      <c r="H74">
        <v>842300</v>
      </c>
      <c r="I74">
        <v>15224</v>
      </c>
      <c r="K74">
        <f t="shared" si="0"/>
        <v>2279</v>
      </c>
    </row>
    <row r="75" spans="1:11" x14ac:dyDescent="0.35">
      <c r="A75" s="1" t="s">
        <v>86</v>
      </c>
      <c r="B75" s="11">
        <v>6200</v>
      </c>
      <c r="C75">
        <v>56508</v>
      </c>
      <c r="D75">
        <v>18673</v>
      </c>
      <c r="E75">
        <v>17293</v>
      </c>
      <c r="F75">
        <v>79879</v>
      </c>
      <c r="G75">
        <v>70968</v>
      </c>
      <c r="H75">
        <v>839767</v>
      </c>
      <c r="I75">
        <v>14982</v>
      </c>
      <c r="K75">
        <f t="shared" si="0"/>
        <v>2311</v>
      </c>
    </row>
    <row r="76" spans="1:11" x14ac:dyDescent="0.35">
      <c r="A76" s="1" t="s">
        <v>87</v>
      </c>
      <c r="B76" s="11">
        <v>6200</v>
      </c>
      <c r="C76">
        <v>57493</v>
      </c>
      <c r="D76">
        <v>19299</v>
      </c>
      <c r="E76">
        <v>17846</v>
      </c>
      <c r="F76">
        <v>82528</v>
      </c>
      <c r="G76">
        <v>73230</v>
      </c>
      <c r="H76">
        <v>857469</v>
      </c>
      <c r="I76">
        <v>15510</v>
      </c>
      <c r="K76">
        <f t="shared" si="0"/>
        <v>2336</v>
      </c>
    </row>
    <row r="77" spans="1:11" x14ac:dyDescent="0.35">
      <c r="A77" s="1"/>
      <c r="B77" s="11"/>
    </row>
    <row r="78" spans="1:11" x14ac:dyDescent="0.35">
      <c r="A78" s="1"/>
      <c r="B78" s="22" t="s">
        <v>36</v>
      </c>
      <c r="C78" s="13">
        <v>35</v>
      </c>
      <c r="D78" s="13">
        <v>17.600000000000001</v>
      </c>
      <c r="E78" s="13">
        <v>17.3</v>
      </c>
      <c r="F78" s="13">
        <v>33.799999999999997</v>
      </c>
      <c r="G78" s="13">
        <v>33.700000000000003</v>
      </c>
      <c r="H78" s="13">
        <v>166.8</v>
      </c>
      <c r="I78" s="13">
        <v>17.3</v>
      </c>
      <c r="J78" s="15"/>
      <c r="K78" s="3"/>
    </row>
    <row r="79" spans="1:11" x14ac:dyDescent="0.35">
      <c r="A79" s="1"/>
      <c r="B79" s="22" t="s">
        <v>37</v>
      </c>
      <c r="C79" s="14">
        <f>AVERAGE(C12:C39)</f>
        <v>56525.428571428572</v>
      </c>
      <c r="D79" s="14">
        <f t="shared" ref="D79:H79" si="1">AVERAGE(D12:D39)</f>
        <v>19096.035714285714</v>
      </c>
      <c r="E79" s="14">
        <f t="shared" si="1"/>
        <v>17605.035714285714</v>
      </c>
      <c r="F79" s="14">
        <f t="shared" si="1"/>
        <v>81159.571428571435</v>
      </c>
      <c r="G79" s="14">
        <f t="shared" si="1"/>
        <v>72003.321428571435</v>
      </c>
      <c r="H79" s="14">
        <f t="shared" si="1"/>
        <v>844404.75</v>
      </c>
      <c r="I79" s="14">
        <f>AVERAGE(I11:I39)</f>
        <v>15273.964285714286</v>
      </c>
      <c r="J79" s="23" t="s">
        <v>56</v>
      </c>
      <c r="K79" s="14">
        <f t="shared" ref="K79" si="2">AVERAGE(K12:K39)</f>
        <v>2331.0714285714284</v>
      </c>
    </row>
    <row r="80" spans="1:11" x14ac:dyDescent="0.35">
      <c r="A80" s="1"/>
      <c r="B80" s="22" t="s">
        <v>38</v>
      </c>
      <c r="C80" s="14">
        <f>STDEV(C12:C39)</f>
        <v>883.79717082226477</v>
      </c>
      <c r="D80" s="14">
        <f t="shared" ref="D80:H80" si="3">STDEV(D12:D39)</f>
        <v>241.48099873762897</v>
      </c>
      <c r="E80" s="14">
        <f t="shared" si="3"/>
        <v>220.90746883788196</v>
      </c>
      <c r="F80" s="14">
        <f t="shared" si="3"/>
        <v>786.09270156244008</v>
      </c>
      <c r="G80" s="14">
        <f t="shared" si="3"/>
        <v>681.03347682830292</v>
      </c>
      <c r="H80" s="14">
        <f t="shared" si="3"/>
        <v>9380.5467763917732</v>
      </c>
      <c r="I80" s="14">
        <f>STDEV(I11:I39)</f>
        <v>176.33101912845143</v>
      </c>
      <c r="J80" s="14"/>
      <c r="K80" s="14">
        <f t="shared" ref="K80" si="4">STDEV(K12:K39)</f>
        <v>66.929442434180373</v>
      </c>
    </row>
    <row r="81" spans="1:11" x14ac:dyDescent="0.35">
      <c r="A81" s="1"/>
    </row>
    <row r="82" spans="1:11" x14ac:dyDescent="0.35">
      <c r="A82" s="1"/>
    </row>
    <row r="83" spans="1:11" s="12" customFormat="1" x14ac:dyDescent="0.35">
      <c r="A83" s="29"/>
      <c r="C83" s="12" t="s">
        <v>98</v>
      </c>
      <c r="D83" s="12" t="s">
        <v>98</v>
      </c>
      <c r="E83" s="12" t="s">
        <v>98</v>
      </c>
      <c r="F83" s="12" t="s">
        <v>98</v>
      </c>
      <c r="G83" s="12" t="s">
        <v>98</v>
      </c>
      <c r="H83" s="12" t="s">
        <v>98</v>
      </c>
      <c r="I83" s="12" t="s">
        <v>98</v>
      </c>
      <c r="K83" s="12" t="s">
        <v>98</v>
      </c>
    </row>
    <row r="84" spans="1:11" x14ac:dyDescent="0.35">
      <c r="A84" s="1"/>
      <c r="C84">
        <v>55000</v>
      </c>
      <c r="D84">
        <v>18500</v>
      </c>
      <c r="E84">
        <v>17000</v>
      </c>
      <c r="F84">
        <v>79000</v>
      </c>
      <c r="G84">
        <v>70500</v>
      </c>
      <c r="H84">
        <v>835000</v>
      </c>
      <c r="I84">
        <v>14800</v>
      </c>
      <c r="K84">
        <v>1900</v>
      </c>
    </row>
    <row r="85" spans="1:11" x14ac:dyDescent="0.35">
      <c r="A85" s="1"/>
      <c r="C85">
        <f>C84+400</f>
        <v>55400</v>
      </c>
      <c r="D85">
        <f>D84+100</f>
        <v>18600</v>
      </c>
      <c r="E85">
        <f>E84+200</f>
        <v>17200</v>
      </c>
      <c r="F85">
        <f>F84+400</f>
        <v>79400</v>
      </c>
      <c r="G85">
        <f>G84+300</f>
        <v>70800</v>
      </c>
      <c r="H85">
        <f>H84+4000</f>
        <v>839000</v>
      </c>
      <c r="I85">
        <f>I84+200</f>
        <v>15000</v>
      </c>
      <c r="K85">
        <f>K84+50</f>
        <v>1950</v>
      </c>
    </row>
    <row r="86" spans="1:11" x14ac:dyDescent="0.35">
      <c r="A86" s="1"/>
      <c r="C86">
        <f t="shared" ref="C86:C96" si="5">C85+400</f>
        <v>55800</v>
      </c>
      <c r="D86">
        <f t="shared" ref="D86:D99" si="6">D85+100</f>
        <v>18700</v>
      </c>
      <c r="E86">
        <f t="shared" ref="E86:E93" si="7">E85+200</f>
        <v>17400</v>
      </c>
      <c r="F86">
        <f t="shared" ref="F86:F99" si="8">F85+400</f>
        <v>79800</v>
      </c>
      <c r="G86">
        <f t="shared" ref="G86:G99" si="9">G85+300</f>
        <v>71100</v>
      </c>
      <c r="H86">
        <f t="shared" ref="H86:H97" si="10">H85+4000</f>
        <v>843000</v>
      </c>
      <c r="I86">
        <f t="shared" ref="I86:I92" si="11">I85+200</f>
        <v>15200</v>
      </c>
      <c r="K86">
        <f t="shared" ref="K86:K97" si="12">K85+50</f>
        <v>2000</v>
      </c>
    </row>
    <row r="87" spans="1:11" x14ac:dyDescent="0.35">
      <c r="A87" s="1"/>
      <c r="C87">
        <f t="shared" si="5"/>
        <v>56200</v>
      </c>
      <c r="D87">
        <f t="shared" si="6"/>
        <v>18800</v>
      </c>
      <c r="E87">
        <f t="shared" si="7"/>
        <v>17600</v>
      </c>
      <c r="F87">
        <f t="shared" si="8"/>
        <v>80200</v>
      </c>
      <c r="G87">
        <f t="shared" si="9"/>
        <v>71400</v>
      </c>
      <c r="H87">
        <f t="shared" si="10"/>
        <v>847000</v>
      </c>
      <c r="I87">
        <f t="shared" si="11"/>
        <v>15400</v>
      </c>
      <c r="K87">
        <f t="shared" si="12"/>
        <v>2050</v>
      </c>
    </row>
    <row r="88" spans="1:11" x14ac:dyDescent="0.35">
      <c r="C88">
        <f t="shared" si="5"/>
        <v>56600</v>
      </c>
      <c r="D88">
        <f t="shared" si="6"/>
        <v>18900</v>
      </c>
      <c r="E88">
        <f t="shared" si="7"/>
        <v>17800</v>
      </c>
      <c r="F88">
        <f t="shared" si="8"/>
        <v>80600</v>
      </c>
      <c r="G88">
        <f t="shared" si="9"/>
        <v>71700</v>
      </c>
      <c r="H88">
        <f t="shared" si="10"/>
        <v>851000</v>
      </c>
      <c r="I88">
        <f t="shared" si="11"/>
        <v>15600</v>
      </c>
      <c r="K88">
        <f t="shared" si="12"/>
        <v>2100</v>
      </c>
    </row>
    <row r="89" spans="1:11" x14ac:dyDescent="0.35">
      <c r="C89">
        <f t="shared" si="5"/>
        <v>57000</v>
      </c>
      <c r="D89">
        <f t="shared" si="6"/>
        <v>19000</v>
      </c>
      <c r="E89">
        <f t="shared" si="7"/>
        <v>18000</v>
      </c>
      <c r="F89">
        <f t="shared" si="8"/>
        <v>81000</v>
      </c>
      <c r="G89">
        <f t="shared" si="9"/>
        <v>72000</v>
      </c>
      <c r="H89">
        <f t="shared" si="10"/>
        <v>855000</v>
      </c>
      <c r="I89">
        <f t="shared" si="11"/>
        <v>15800</v>
      </c>
      <c r="K89">
        <f t="shared" si="12"/>
        <v>2150</v>
      </c>
    </row>
    <row r="90" spans="1:11" x14ac:dyDescent="0.35">
      <c r="C90">
        <f t="shared" si="5"/>
        <v>57400</v>
      </c>
      <c r="D90">
        <f t="shared" si="6"/>
        <v>19100</v>
      </c>
      <c r="E90">
        <f t="shared" si="7"/>
        <v>18200</v>
      </c>
      <c r="F90">
        <f t="shared" si="8"/>
        <v>81400</v>
      </c>
      <c r="G90">
        <f t="shared" si="9"/>
        <v>72300</v>
      </c>
      <c r="H90">
        <f t="shared" si="10"/>
        <v>859000</v>
      </c>
      <c r="I90">
        <f t="shared" si="11"/>
        <v>16000</v>
      </c>
      <c r="K90">
        <f t="shared" si="12"/>
        <v>2200</v>
      </c>
    </row>
    <row r="91" spans="1:11" x14ac:dyDescent="0.35">
      <c r="C91">
        <f t="shared" si="5"/>
        <v>57800</v>
      </c>
      <c r="D91">
        <f t="shared" si="6"/>
        <v>19200</v>
      </c>
      <c r="E91">
        <f t="shared" si="7"/>
        <v>18400</v>
      </c>
      <c r="F91">
        <f t="shared" si="8"/>
        <v>81800</v>
      </c>
      <c r="G91">
        <f t="shared" si="9"/>
        <v>72600</v>
      </c>
      <c r="H91">
        <f t="shared" si="10"/>
        <v>863000</v>
      </c>
      <c r="I91">
        <f t="shared" si="11"/>
        <v>16200</v>
      </c>
      <c r="K91">
        <f t="shared" si="12"/>
        <v>2250</v>
      </c>
    </row>
    <row r="92" spans="1:11" x14ac:dyDescent="0.35">
      <c r="C92">
        <f t="shared" si="5"/>
        <v>58200</v>
      </c>
      <c r="D92">
        <f t="shared" si="6"/>
        <v>19300</v>
      </c>
      <c r="E92">
        <f t="shared" si="7"/>
        <v>18600</v>
      </c>
      <c r="F92">
        <f t="shared" si="8"/>
        <v>82200</v>
      </c>
      <c r="G92">
        <f t="shared" si="9"/>
        <v>72900</v>
      </c>
      <c r="H92">
        <f t="shared" si="10"/>
        <v>867000</v>
      </c>
      <c r="I92">
        <f t="shared" si="11"/>
        <v>16400</v>
      </c>
      <c r="K92">
        <f t="shared" si="12"/>
        <v>2300</v>
      </c>
    </row>
    <row r="93" spans="1:11" x14ac:dyDescent="0.35">
      <c r="C93">
        <f t="shared" si="5"/>
        <v>58600</v>
      </c>
      <c r="D93">
        <f t="shared" si="6"/>
        <v>19400</v>
      </c>
      <c r="E93">
        <f t="shared" si="7"/>
        <v>18800</v>
      </c>
      <c r="F93">
        <f t="shared" si="8"/>
        <v>82600</v>
      </c>
      <c r="G93">
        <f t="shared" si="9"/>
        <v>73200</v>
      </c>
      <c r="H93">
        <f t="shared" si="10"/>
        <v>871000</v>
      </c>
      <c r="K93">
        <f t="shared" si="12"/>
        <v>2350</v>
      </c>
    </row>
    <row r="94" spans="1:11" x14ac:dyDescent="0.35">
      <c r="C94">
        <f t="shared" si="5"/>
        <v>59000</v>
      </c>
      <c r="D94">
        <f t="shared" si="6"/>
        <v>19500</v>
      </c>
      <c r="F94">
        <f t="shared" si="8"/>
        <v>83000</v>
      </c>
      <c r="G94">
        <f t="shared" si="9"/>
        <v>73500</v>
      </c>
      <c r="H94">
        <f t="shared" si="10"/>
        <v>875000</v>
      </c>
      <c r="K94">
        <f t="shared" si="12"/>
        <v>2400</v>
      </c>
    </row>
    <row r="95" spans="1:11" x14ac:dyDescent="0.35">
      <c r="C95">
        <f t="shared" si="5"/>
        <v>59400</v>
      </c>
      <c r="D95">
        <f t="shared" si="6"/>
        <v>19600</v>
      </c>
      <c r="F95">
        <f t="shared" si="8"/>
        <v>83400</v>
      </c>
      <c r="G95">
        <f t="shared" si="9"/>
        <v>73800</v>
      </c>
      <c r="H95">
        <f t="shared" si="10"/>
        <v>879000</v>
      </c>
      <c r="K95">
        <f t="shared" si="12"/>
        <v>2450</v>
      </c>
    </row>
    <row r="96" spans="1:11" x14ac:dyDescent="0.35">
      <c r="C96">
        <f t="shared" si="5"/>
        <v>59800</v>
      </c>
      <c r="D96">
        <f t="shared" si="6"/>
        <v>19700</v>
      </c>
      <c r="F96">
        <f t="shared" si="8"/>
        <v>83800</v>
      </c>
      <c r="G96">
        <f t="shared" si="9"/>
        <v>74100</v>
      </c>
      <c r="H96">
        <f t="shared" si="10"/>
        <v>883000</v>
      </c>
      <c r="K96">
        <f t="shared" si="12"/>
        <v>2500</v>
      </c>
    </row>
    <row r="97" spans="4:11" x14ac:dyDescent="0.35">
      <c r="D97">
        <f t="shared" si="6"/>
        <v>19800</v>
      </c>
      <c r="F97">
        <f t="shared" si="8"/>
        <v>84200</v>
      </c>
      <c r="G97">
        <f t="shared" si="9"/>
        <v>74400</v>
      </c>
      <c r="H97">
        <f t="shared" si="10"/>
        <v>887000</v>
      </c>
      <c r="K97">
        <f t="shared" si="12"/>
        <v>2550</v>
      </c>
    </row>
    <row r="98" spans="4:11" x14ac:dyDescent="0.35">
      <c r="D98">
        <f t="shared" si="6"/>
        <v>19900</v>
      </c>
      <c r="F98">
        <f t="shared" si="8"/>
        <v>84600</v>
      </c>
      <c r="G98">
        <f t="shared" si="9"/>
        <v>74700</v>
      </c>
    </row>
    <row r="99" spans="4:11" x14ac:dyDescent="0.35">
      <c r="D99">
        <f t="shared" si="6"/>
        <v>20000</v>
      </c>
      <c r="F99">
        <f t="shared" si="8"/>
        <v>85000</v>
      </c>
      <c r="G99">
        <f t="shared" si="9"/>
        <v>75000</v>
      </c>
    </row>
  </sheetData>
  <mergeCells count="6">
    <mergeCell ref="A1:E1"/>
    <mergeCell ref="C10:H10"/>
    <mergeCell ref="C3:H3"/>
    <mergeCell ref="C4:H4"/>
    <mergeCell ref="A4:B4"/>
    <mergeCell ref="A3:B3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9"/>
  <sheetViews>
    <sheetView workbookViewId="0">
      <selection activeCell="K101" sqref="K101"/>
    </sheetView>
  </sheetViews>
  <sheetFormatPr defaultRowHeight="14.5" x14ac:dyDescent="0.35"/>
  <sheetData>
    <row r="1" spans="1:12" x14ac:dyDescent="0.35">
      <c r="A1" s="28" t="s">
        <v>0</v>
      </c>
      <c r="B1" s="27" t="s">
        <v>95</v>
      </c>
    </row>
    <row r="2" spans="1:12" x14ac:dyDescent="0.35">
      <c r="A2" s="24">
        <v>55400</v>
      </c>
      <c r="B2" s="25">
        <v>1</v>
      </c>
      <c r="K2" s="22" t="s">
        <v>36</v>
      </c>
      <c r="L2" s="13">
        <v>35</v>
      </c>
    </row>
    <row r="3" spans="1:12" x14ac:dyDescent="0.35">
      <c r="A3" s="24">
        <v>55800</v>
      </c>
      <c r="B3" s="25">
        <v>6</v>
      </c>
      <c r="K3" s="22" t="s">
        <v>37</v>
      </c>
      <c r="L3" s="14">
        <v>56525.428571428572</v>
      </c>
    </row>
    <row r="4" spans="1:12" x14ac:dyDescent="0.35">
      <c r="A4" s="24">
        <v>56200</v>
      </c>
      <c r="B4" s="25">
        <v>8</v>
      </c>
      <c r="K4" s="22" t="s">
        <v>38</v>
      </c>
      <c r="L4" s="14">
        <v>883.79717082226477</v>
      </c>
    </row>
    <row r="5" spans="1:12" x14ac:dyDescent="0.35">
      <c r="A5" s="24">
        <v>56600</v>
      </c>
      <c r="B5" s="25">
        <v>5</v>
      </c>
    </row>
    <row r="6" spans="1:12" x14ac:dyDescent="0.35">
      <c r="A6" s="24">
        <v>57000</v>
      </c>
      <c r="B6" s="25">
        <v>9</v>
      </c>
    </row>
    <row r="7" spans="1:12" x14ac:dyDescent="0.35">
      <c r="A7" s="24">
        <v>57400</v>
      </c>
      <c r="B7" s="25">
        <v>11</v>
      </c>
    </row>
    <row r="8" spans="1:12" x14ac:dyDescent="0.35">
      <c r="A8" s="24">
        <v>57800</v>
      </c>
      <c r="B8" s="25">
        <v>10</v>
      </c>
    </row>
    <row r="9" spans="1:12" x14ac:dyDescent="0.35">
      <c r="A9" s="24">
        <v>58200</v>
      </c>
      <c r="B9" s="25">
        <v>6</v>
      </c>
    </row>
    <row r="10" spans="1:12" x14ac:dyDescent="0.35">
      <c r="A10" s="24">
        <v>58600</v>
      </c>
      <c r="B10" s="25">
        <v>6</v>
      </c>
    </row>
    <row r="11" spans="1:12" x14ac:dyDescent="0.35">
      <c r="A11" s="24">
        <v>59000</v>
      </c>
      <c r="B11" s="25">
        <v>2</v>
      </c>
    </row>
    <row r="12" spans="1:12" x14ac:dyDescent="0.35">
      <c r="A12" s="24">
        <v>59400</v>
      </c>
      <c r="B12" s="25">
        <v>0</v>
      </c>
    </row>
    <row r="13" spans="1:12" x14ac:dyDescent="0.35">
      <c r="A13" s="24">
        <v>59800</v>
      </c>
      <c r="B13" s="25">
        <v>1</v>
      </c>
    </row>
    <row r="14" spans="1:12" ht="15" thickBot="1" x14ac:dyDescent="0.4">
      <c r="A14" s="26" t="s">
        <v>94</v>
      </c>
      <c r="B14" s="26">
        <v>0</v>
      </c>
    </row>
    <row r="18" spans="1:12" ht="15" thickBot="1" x14ac:dyDescent="0.4"/>
    <row r="19" spans="1:12" x14ac:dyDescent="0.35">
      <c r="A19" s="28" t="s">
        <v>1</v>
      </c>
      <c r="B19" s="27" t="s">
        <v>95</v>
      </c>
      <c r="K19" s="22" t="s">
        <v>36</v>
      </c>
      <c r="L19" s="35">
        <v>17.600000000000001</v>
      </c>
    </row>
    <row r="20" spans="1:12" x14ac:dyDescent="0.35">
      <c r="A20" s="24">
        <v>18600</v>
      </c>
      <c r="B20" s="25">
        <v>0</v>
      </c>
      <c r="K20" s="22" t="s">
        <v>37</v>
      </c>
      <c r="L20" s="35">
        <v>19096.035714285714</v>
      </c>
    </row>
    <row r="21" spans="1:12" x14ac:dyDescent="0.35">
      <c r="A21" s="24">
        <v>18700</v>
      </c>
      <c r="B21" s="25">
        <v>2</v>
      </c>
      <c r="K21" s="22" t="s">
        <v>38</v>
      </c>
      <c r="L21" s="35">
        <v>241.48099873762897</v>
      </c>
    </row>
    <row r="22" spans="1:12" x14ac:dyDescent="0.35">
      <c r="A22" s="24">
        <v>18800</v>
      </c>
      <c r="B22" s="25">
        <v>1</v>
      </c>
    </row>
    <row r="23" spans="1:12" x14ac:dyDescent="0.35">
      <c r="A23" s="24">
        <v>18900</v>
      </c>
      <c r="B23" s="25">
        <v>4</v>
      </c>
    </row>
    <row r="24" spans="1:12" x14ac:dyDescent="0.35">
      <c r="A24" s="24">
        <v>19000</v>
      </c>
      <c r="B24" s="25">
        <v>5</v>
      </c>
    </row>
    <row r="25" spans="1:12" x14ac:dyDescent="0.35">
      <c r="A25" s="24">
        <v>19100</v>
      </c>
      <c r="B25" s="25">
        <v>8</v>
      </c>
    </row>
    <row r="26" spans="1:12" x14ac:dyDescent="0.35">
      <c r="A26" s="24">
        <v>19200</v>
      </c>
      <c r="B26" s="25">
        <v>8</v>
      </c>
    </row>
    <row r="27" spans="1:12" x14ac:dyDescent="0.35">
      <c r="A27" s="24">
        <v>19300</v>
      </c>
      <c r="B27" s="25">
        <v>9</v>
      </c>
    </row>
    <row r="28" spans="1:12" x14ac:dyDescent="0.35">
      <c r="A28" s="24">
        <v>19400</v>
      </c>
      <c r="B28" s="25">
        <v>5</v>
      </c>
    </row>
    <row r="29" spans="1:12" x14ac:dyDescent="0.35">
      <c r="A29" s="24">
        <v>19500</v>
      </c>
      <c r="B29" s="25">
        <v>4</v>
      </c>
    </row>
    <row r="30" spans="1:12" x14ac:dyDescent="0.35">
      <c r="A30" s="24">
        <v>19600</v>
      </c>
      <c r="B30" s="25">
        <v>6</v>
      </c>
    </row>
    <row r="31" spans="1:12" x14ac:dyDescent="0.35">
      <c r="A31" s="24">
        <v>19700</v>
      </c>
      <c r="B31" s="25">
        <v>4</v>
      </c>
    </row>
    <row r="32" spans="1:12" x14ac:dyDescent="0.35">
      <c r="A32" s="24">
        <v>19800</v>
      </c>
      <c r="B32" s="25">
        <v>4</v>
      </c>
    </row>
    <row r="33" spans="1:34" x14ac:dyDescent="0.35">
      <c r="A33" s="24">
        <v>19900</v>
      </c>
      <c r="B33" s="25">
        <v>0</v>
      </c>
    </row>
    <row r="34" spans="1:34" x14ac:dyDescent="0.35">
      <c r="A34" s="24">
        <v>20000</v>
      </c>
      <c r="B34" s="25">
        <v>2</v>
      </c>
    </row>
    <row r="35" spans="1:34" ht="15" thickBot="1" x14ac:dyDescent="0.4">
      <c r="A35" s="26" t="s">
        <v>94</v>
      </c>
      <c r="B35" s="26">
        <v>2</v>
      </c>
    </row>
    <row r="37" spans="1:34" ht="15" thickBot="1" x14ac:dyDescent="0.4">
      <c r="AF37" s="36" t="s">
        <v>2</v>
      </c>
      <c r="AG37" s="37">
        <v>1234</v>
      </c>
      <c r="AH37" s="37" t="s">
        <v>56</v>
      </c>
    </row>
    <row r="38" spans="1:34" x14ac:dyDescent="0.35">
      <c r="A38" s="28" t="s">
        <v>2</v>
      </c>
      <c r="B38" s="27" t="s">
        <v>95</v>
      </c>
      <c r="K38" s="27" t="s">
        <v>93</v>
      </c>
      <c r="L38" s="27" t="s">
        <v>95</v>
      </c>
      <c r="U38" s="27" t="s">
        <v>97</v>
      </c>
      <c r="V38" s="27" t="s">
        <v>95</v>
      </c>
      <c r="AE38" s="22" t="s">
        <v>36</v>
      </c>
      <c r="AF38">
        <v>17.3</v>
      </c>
      <c r="AG38" s="13">
        <v>17.3</v>
      </c>
    </row>
    <row r="39" spans="1:34" x14ac:dyDescent="0.35">
      <c r="A39" s="24">
        <v>17200</v>
      </c>
      <c r="B39" s="25">
        <v>1</v>
      </c>
      <c r="K39" s="24">
        <v>15000</v>
      </c>
      <c r="L39" s="25">
        <v>2</v>
      </c>
      <c r="U39" s="24">
        <v>1950</v>
      </c>
      <c r="V39" s="25">
        <v>1</v>
      </c>
      <c r="AE39" s="22" t="s">
        <v>37</v>
      </c>
      <c r="AF39">
        <v>17605.035714285714</v>
      </c>
      <c r="AG39" s="14">
        <v>15273.964285714286</v>
      </c>
      <c r="AH39" s="35">
        <v>2331.0714285714284</v>
      </c>
    </row>
    <row r="40" spans="1:34" x14ac:dyDescent="0.35">
      <c r="A40" s="24">
        <v>17400</v>
      </c>
      <c r="B40" s="25">
        <v>4</v>
      </c>
      <c r="K40" s="24">
        <v>15200</v>
      </c>
      <c r="L40" s="25">
        <v>8</v>
      </c>
      <c r="U40" s="24">
        <v>2000</v>
      </c>
      <c r="V40" s="25">
        <v>0</v>
      </c>
      <c r="AE40" s="22" t="s">
        <v>38</v>
      </c>
      <c r="AF40">
        <v>220.90746883788196</v>
      </c>
      <c r="AG40" s="14">
        <v>176.33101912845143</v>
      </c>
      <c r="AH40" s="35">
        <v>66.929442434180373</v>
      </c>
    </row>
    <row r="41" spans="1:34" x14ac:dyDescent="0.35">
      <c r="A41" s="24">
        <v>17600</v>
      </c>
      <c r="B41" s="25">
        <v>17</v>
      </c>
      <c r="K41" s="24">
        <v>15400</v>
      </c>
      <c r="L41" s="25">
        <v>23</v>
      </c>
      <c r="U41" s="24">
        <v>2050</v>
      </c>
      <c r="V41" s="25">
        <v>0</v>
      </c>
    </row>
    <row r="42" spans="1:34" x14ac:dyDescent="0.35">
      <c r="A42" s="24">
        <v>17800</v>
      </c>
      <c r="B42" s="25">
        <v>14</v>
      </c>
      <c r="K42" s="24">
        <v>15600</v>
      </c>
      <c r="L42" s="25">
        <v>17</v>
      </c>
      <c r="U42" s="24">
        <v>2100</v>
      </c>
      <c r="V42" s="25">
        <v>0</v>
      </c>
    </row>
    <row r="43" spans="1:34" x14ac:dyDescent="0.35">
      <c r="A43" s="24">
        <v>18000</v>
      </c>
      <c r="B43" s="25">
        <v>15</v>
      </c>
      <c r="K43" s="24">
        <v>15800</v>
      </c>
      <c r="L43" s="25">
        <v>9</v>
      </c>
      <c r="U43" s="24">
        <v>2150</v>
      </c>
      <c r="V43" s="25">
        <v>0</v>
      </c>
    </row>
    <row r="44" spans="1:34" x14ac:dyDescent="0.35">
      <c r="A44" s="24">
        <v>18200</v>
      </c>
      <c r="B44" s="25">
        <v>8</v>
      </c>
      <c r="K44" s="24">
        <v>16000</v>
      </c>
      <c r="L44" s="25">
        <v>3</v>
      </c>
      <c r="U44" s="24">
        <v>2200</v>
      </c>
      <c r="V44" s="25">
        <v>0</v>
      </c>
    </row>
    <row r="45" spans="1:34" x14ac:dyDescent="0.35">
      <c r="A45" s="24">
        <v>18400</v>
      </c>
      <c r="B45" s="25">
        <v>3</v>
      </c>
      <c r="K45" s="24">
        <v>16200</v>
      </c>
      <c r="L45" s="25">
        <v>2</v>
      </c>
      <c r="U45" s="24">
        <v>2250</v>
      </c>
      <c r="V45" s="25">
        <v>5</v>
      </c>
    </row>
    <row r="46" spans="1:34" x14ac:dyDescent="0.35">
      <c r="A46" s="24">
        <v>18600</v>
      </c>
      <c r="B46" s="25">
        <v>2</v>
      </c>
      <c r="K46" s="24">
        <v>16400</v>
      </c>
      <c r="L46" s="25">
        <v>0</v>
      </c>
      <c r="U46" s="24">
        <v>2300</v>
      </c>
      <c r="V46" s="25">
        <v>16</v>
      </c>
    </row>
    <row r="47" spans="1:34" ht="15" thickBot="1" x14ac:dyDescent="0.4">
      <c r="A47" s="24">
        <v>18800</v>
      </c>
      <c r="B47" s="25">
        <v>0</v>
      </c>
      <c r="K47" s="26" t="s">
        <v>94</v>
      </c>
      <c r="L47" s="26">
        <v>0</v>
      </c>
      <c r="U47" s="24">
        <v>2350</v>
      </c>
      <c r="V47" s="25">
        <v>14</v>
      </c>
    </row>
    <row r="48" spans="1:34" ht="15" thickBot="1" x14ac:dyDescent="0.4">
      <c r="A48" s="26" t="s">
        <v>94</v>
      </c>
      <c r="B48" s="26">
        <v>0</v>
      </c>
      <c r="U48" s="24">
        <v>2400</v>
      </c>
      <c r="V48" s="25">
        <v>14</v>
      </c>
    </row>
    <row r="49" spans="1:22" x14ac:dyDescent="0.35">
      <c r="A49" s="24"/>
      <c r="B49" s="25"/>
      <c r="U49" s="24">
        <v>2450</v>
      </c>
      <c r="V49" s="25">
        <v>6</v>
      </c>
    </row>
    <row r="50" spans="1:22" x14ac:dyDescent="0.35">
      <c r="A50" s="24"/>
      <c r="B50" s="25"/>
      <c r="U50" s="24">
        <v>2500</v>
      </c>
      <c r="V50" s="25">
        <v>6</v>
      </c>
    </row>
    <row r="51" spans="1:22" x14ac:dyDescent="0.35">
      <c r="A51" s="24"/>
      <c r="B51" s="25"/>
      <c r="U51" s="24">
        <v>2550</v>
      </c>
      <c r="V51" s="25">
        <v>3</v>
      </c>
    </row>
    <row r="52" spans="1:22" ht="15" thickBot="1" x14ac:dyDescent="0.4">
      <c r="A52" s="24"/>
      <c r="B52" s="25"/>
      <c r="U52" s="26" t="s">
        <v>94</v>
      </c>
      <c r="V52" s="26">
        <v>0</v>
      </c>
    </row>
    <row r="53" spans="1:22" x14ac:dyDescent="0.35">
      <c r="A53" s="24"/>
      <c r="B53" s="25"/>
    </row>
    <row r="54" spans="1:22" ht="15" thickBot="1" x14ac:dyDescent="0.4">
      <c r="A54" s="26"/>
      <c r="B54" s="26"/>
    </row>
    <row r="56" spans="1:22" ht="15" thickBot="1" x14ac:dyDescent="0.4"/>
    <row r="57" spans="1:22" x14ac:dyDescent="0.35">
      <c r="A57" s="28" t="s">
        <v>3</v>
      </c>
      <c r="B57" s="27" t="s">
        <v>95</v>
      </c>
      <c r="K57" s="22" t="s">
        <v>36</v>
      </c>
      <c r="L57" s="13">
        <v>33.799999999999997</v>
      </c>
    </row>
    <row r="58" spans="1:22" x14ac:dyDescent="0.35">
      <c r="A58" s="24">
        <v>17100</v>
      </c>
      <c r="B58" s="25">
        <v>0</v>
      </c>
      <c r="K58" s="22" t="s">
        <v>37</v>
      </c>
      <c r="L58" s="14">
        <v>81159.571428571435</v>
      </c>
    </row>
    <row r="59" spans="1:22" x14ac:dyDescent="0.35">
      <c r="A59" s="24">
        <v>17200</v>
      </c>
      <c r="B59" s="25">
        <v>1</v>
      </c>
      <c r="K59" s="22" t="s">
        <v>38</v>
      </c>
      <c r="L59" s="14">
        <v>786.09270156244008</v>
      </c>
    </row>
    <row r="60" spans="1:22" x14ac:dyDescent="0.35">
      <c r="A60" s="24">
        <v>17300</v>
      </c>
      <c r="B60" s="25">
        <v>2</v>
      </c>
    </row>
    <row r="61" spans="1:22" x14ac:dyDescent="0.35">
      <c r="A61" s="24">
        <v>17400</v>
      </c>
      <c r="B61" s="25">
        <v>2</v>
      </c>
    </row>
    <row r="62" spans="1:22" x14ac:dyDescent="0.35">
      <c r="A62" s="24">
        <v>17500</v>
      </c>
      <c r="B62" s="25">
        <v>7</v>
      </c>
    </row>
    <row r="63" spans="1:22" x14ac:dyDescent="0.35">
      <c r="A63" s="24">
        <v>17600</v>
      </c>
      <c r="B63" s="25">
        <v>10</v>
      </c>
    </row>
    <row r="64" spans="1:22" x14ac:dyDescent="0.35">
      <c r="A64" s="24">
        <v>17700</v>
      </c>
      <c r="B64" s="25">
        <v>6</v>
      </c>
    </row>
    <row r="65" spans="1:12" x14ac:dyDescent="0.35">
      <c r="A65" s="24">
        <v>17800</v>
      </c>
      <c r="B65" s="25">
        <v>8</v>
      </c>
    </row>
    <row r="66" spans="1:12" x14ac:dyDescent="0.35">
      <c r="A66" s="24">
        <v>17900</v>
      </c>
      <c r="B66" s="25">
        <v>9</v>
      </c>
    </row>
    <row r="67" spans="1:12" x14ac:dyDescent="0.35">
      <c r="A67" s="24">
        <v>18000</v>
      </c>
      <c r="B67" s="25">
        <v>6</v>
      </c>
    </row>
    <row r="68" spans="1:12" x14ac:dyDescent="0.35">
      <c r="A68" s="24">
        <v>18100</v>
      </c>
      <c r="B68" s="25">
        <v>4</v>
      </c>
    </row>
    <row r="69" spans="1:12" x14ac:dyDescent="0.35">
      <c r="A69" s="24">
        <v>18200</v>
      </c>
      <c r="B69" s="25">
        <v>4</v>
      </c>
    </row>
    <row r="70" spans="1:12" x14ac:dyDescent="0.35">
      <c r="A70" s="24">
        <v>18300</v>
      </c>
      <c r="B70" s="25">
        <v>1</v>
      </c>
    </row>
    <row r="71" spans="1:12" x14ac:dyDescent="0.35">
      <c r="A71" s="24">
        <v>18400</v>
      </c>
      <c r="B71" s="25">
        <v>2</v>
      </c>
    </row>
    <row r="72" spans="1:12" x14ac:dyDescent="0.35">
      <c r="A72" s="24">
        <v>18500</v>
      </c>
      <c r="B72" s="25">
        <v>1</v>
      </c>
    </row>
    <row r="73" spans="1:12" ht="15" thickBot="1" x14ac:dyDescent="0.4">
      <c r="A73" s="26" t="s">
        <v>94</v>
      </c>
      <c r="B73" s="26">
        <v>1</v>
      </c>
    </row>
    <row r="75" spans="1:12" ht="15" thickBot="1" x14ac:dyDescent="0.4"/>
    <row r="76" spans="1:12" x14ac:dyDescent="0.35">
      <c r="A76" s="28" t="s">
        <v>96</v>
      </c>
      <c r="B76" s="27" t="s">
        <v>95</v>
      </c>
    </row>
    <row r="77" spans="1:12" x14ac:dyDescent="0.35">
      <c r="A77" s="24">
        <v>70800</v>
      </c>
      <c r="B77" s="25">
        <v>1</v>
      </c>
      <c r="K77" s="22" t="s">
        <v>36</v>
      </c>
      <c r="L77" s="13">
        <v>33.700000000000003</v>
      </c>
    </row>
    <row r="78" spans="1:12" x14ac:dyDescent="0.35">
      <c r="A78" s="24">
        <v>71100</v>
      </c>
      <c r="B78" s="25">
        <v>1</v>
      </c>
      <c r="K78" s="22" t="s">
        <v>37</v>
      </c>
      <c r="L78" s="14">
        <v>72003.321428571435</v>
      </c>
    </row>
    <row r="79" spans="1:12" x14ac:dyDescent="0.35">
      <c r="A79" s="24">
        <v>71400</v>
      </c>
      <c r="B79" s="25">
        <v>3</v>
      </c>
      <c r="K79" s="22" t="s">
        <v>38</v>
      </c>
      <c r="L79" s="14">
        <v>681.03347682830292</v>
      </c>
    </row>
    <row r="80" spans="1:12" x14ac:dyDescent="0.35">
      <c r="A80" s="24">
        <v>71700</v>
      </c>
      <c r="B80" s="25">
        <v>11</v>
      </c>
    </row>
    <row r="81" spans="1:12" x14ac:dyDescent="0.35">
      <c r="A81" s="24">
        <v>72000</v>
      </c>
      <c r="B81" s="25">
        <v>7</v>
      </c>
    </row>
    <row r="82" spans="1:12" x14ac:dyDescent="0.35">
      <c r="A82" s="24">
        <v>72300</v>
      </c>
      <c r="B82" s="25">
        <v>7</v>
      </c>
    </row>
    <row r="83" spans="1:12" x14ac:dyDescent="0.35">
      <c r="A83" s="24">
        <v>72600</v>
      </c>
      <c r="B83" s="25">
        <v>8</v>
      </c>
    </row>
    <row r="84" spans="1:12" x14ac:dyDescent="0.35">
      <c r="A84" s="24">
        <v>72900</v>
      </c>
      <c r="B84" s="25">
        <v>4</v>
      </c>
    </row>
    <row r="85" spans="1:12" x14ac:dyDescent="0.35">
      <c r="A85" s="24">
        <v>73200</v>
      </c>
      <c r="B85" s="25">
        <v>4</v>
      </c>
    </row>
    <row r="86" spans="1:12" x14ac:dyDescent="0.35">
      <c r="A86" s="24">
        <v>73500</v>
      </c>
      <c r="B86" s="25">
        <v>8</v>
      </c>
    </row>
    <row r="87" spans="1:12" x14ac:dyDescent="0.35">
      <c r="A87" s="24">
        <v>73800</v>
      </c>
      <c r="B87" s="25">
        <v>4</v>
      </c>
    </row>
    <row r="88" spans="1:12" x14ac:dyDescent="0.35">
      <c r="A88" s="24">
        <v>74100</v>
      </c>
      <c r="B88" s="25">
        <v>3</v>
      </c>
    </row>
    <row r="89" spans="1:12" x14ac:dyDescent="0.35">
      <c r="A89" s="24">
        <v>74400</v>
      </c>
      <c r="B89" s="25">
        <v>0</v>
      </c>
    </row>
    <row r="90" spans="1:12" x14ac:dyDescent="0.35">
      <c r="A90" s="24">
        <v>74700</v>
      </c>
      <c r="B90" s="25">
        <v>1</v>
      </c>
    </row>
    <row r="91" spans="1:12" x14ac:dyDescent="0.35">
      <c r="A91" s="24">
        <v>75000</v>
      </c>
      <c r="B91" s="25">
        <v>1</v>
      </c>
    </row>
    <row r="92" spans="1:12" ht="15" thickBot="1" x14ac:dyDescent="0.4">
      <c r="A92" s="26" t="s">
        <v>94</v>
      </c>
      <c r="B92" s="26">
        <v>1</v>
      </c>
    </row>
    <row r="94" spans="1:12" ht="15" thickBot="1" x14ac:dyDescent="0.4"/>
    <row r="95" spans="1:12" x14ac:dyDescent="0.35">
      <c r="A95" s="28" t="s">
        <v>5</v>
      </c>
      <c r="B95" s="27" t="s">
        <v>95</v>
      </c>
      <c r="K95" s="22" t="s">
        <v>36</v>
      </c>
      <c r="L95" s="13">
        <v>166.8</v>
      </c>
    </row>
    <row r="96" spans="1:12" x14ac:dyDescent="0.35">
      <c r="A96" s="24">
        <v>839000</v>
      </c>
      <c r="B96" s="25">
        <v>9</v>
      </c>
      <c r="K96" s="22" t="s">
        <v>37</v>
      </c>
      <c r="L96" s="14">
        <v>844404.75</v>
      </c>
    </row>
    <row r="97" spans="1:12" x14ac:dyDescent="0.35">
      <c r="A97" s="24">
        <v>843000</v>
      </c>
      <c r="B97" s="25">
        <v>6</v>
      </c>
      <c r="K97" s="22" t="s">
        <v>38</v>
      </c>
      <c r="L97" s="14">
        <v>9380.5467763917732</v>
      </c>
    </row>
    <row r="98" spans="1:12" x14ac:dyDescent="0.35">
      <c r="A98" s="24">
        <v>847000</v>
      </c>
      <c r="B98" s="25">
        <v>9</v>
      </c>
    </row>
    <row r="99" spans="1:12" x14ac:dyDescent="0.35">
      <c r="A99" s="24">
        <v>851000</v>
      </c>
      <c r="B99" s="25">
        <v>4</v>
      </c>
    </row>
    <row r="100" spans="1:12" x14ac:dyDescent="0.35">
      <c r="A100" s="24">
        <v>855000</v>
      </c>
      <c r="B100" s="25">
        <v>8</v>
      </c>
    </row>
    <row r="101" spans="1:12" x14ac:dyDescent="0.35">
      <c r="A101" s="24">
        <v>859000</v>
      </c>
      <c r="B101" s="25">
        <v>8</v>
      </c>
    </row>
    <row r="102" spans="1:12" x14ac:dyDescent="0.35">
      <c r="A102" s="24">
        <v>863000</v>
      </c>
      <c r="B102" s="25">
        <v>4</v>
      </c>
    </row>
    <row r="103" spans="1:12" x14ac:dyDescent="0.35">
      <c r="A103" s="24">
        <v>867000</v>
      </c>
      <c r="B103" s="25">
        <v>8</v>
      </c>
    </row>
    <row r="104" spans="1:12" x14ac:dyDescent="0.35">
      <c r="A104" s="24">
        <v>871000</v>
      </c>
      <c r="B104" s="25">
        <v>3</v>
      </c>
    </row>
    <row r="105" spans="1:12" x14ac:dyDescent="0.35">
      <c r="A105" s="24">
        <v>875000</v>
      </c>
      <c r="B105" s="25">
        <v>0</v>
      </c>
    </row>
    <row r="106" spans="1:12" x14ac:dyDescent="0.35">
      <c r="A106" s="24">
        <v>879000</v>
      </c>
      <c r="B106" s="25">
        <v>3</v>
      </c>
    </row>
    <row r="107" spans="1:12" x14ac:dyDescent="0.35">
      <c r="A107" s="24">
        <v>883000</v>
      </c>
      <c r="B107" s="25">
        <v>2</v>
      </c>
    </row>
    <row r="108" spans="1:12" x14ac:dyDescent="0.35">
      <c r="A108" s="24">
        <v>887000</v>
      </c>
      <c r="B108" s="25">
        <v>0</v>
      </c>
    </row>
    <row r="109" spans="1:12" ht="15" thickBot="1" x14ac:dyDescent="0.4">
      <c r="A109" s="26" t="s">
        <v>94</v>
      </c>
      <c r="B109" s="26">
        <v>0</v>
      </c>
    </row>
  </sheetData>
  <sortState ref="A2:A13">
    <sortCondition ref="A2"/>
  </sortState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Angle Acceptance</vt:lpstr>
      <vt:lpstr>Histograms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Unterman</dc:creator>
  <cp:lastModifiedBy>Nathan Unterman</cp:lastModifiedBy>
  <dcterms:created xsi:type="dcterms:W3CDTF">2020-05-17T02:44:16Z</dcterms:created>
  <dcterms:modified xsi:type="dcterms:W3CDTF">2020-05-18T19:00:23Z</dcterms:modified>
</cp:coreProperties>
</file>